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updateLinks="never" codeName="ThisWorkbook"/>
  <mc:AlternateContent xmlns:mc="http://schemas.openxmlformats.org/markup-compatibility/2006">
    <mc:Choice Requires="x15">
      <x15ac:absPath xmlns:x15ac="http://schemas.microsoft.com/office/spreadsheetml/2010/11/ac" url="D:\Mes Documents\association\Les Modelistes du Marais\l'association\2018\Régate taugon 1er Juillet\"/>
    </mc:Choice>
  </mc:AlternateContent>
  <bookViews>
    <workbookView xWindow="0" yWindow="0" windowWidth="20490" windowHeight="8985" firstSheet="1" activeTab="5"/>
  </bookViews>
  <sheets>
    <sheet name="Utilisation" sheetId="36" r:id="rId1"/>
    <sheet name="Feuille de présence" sheetId="35" r:id="rId2"/>
    <sheet name="Feuille de relevé" sheetId="30" r:id="rId3"/>
    <sheet name="Inscriptions" sheetId="22" r:id="rId4"/>
    <sheet name="Régates" sheetId="4" r:id="rId5"/>
    <sheet name="Classement" sheetId="21" r:id="rId6"/>
  </sheets>
  <externalReferences>
    <externalReference r:id="rId7"/>
  </externalReferences>
  <definedNames>
    <definedName name="Arbitre">Inscriptions!$O$4</definedName>
    <definedName name="Date">Inscriptions!$D$6</definedName>
    <definedName name="Lieu">Inscriptions!$D$4</definedName>
    <definedName name="Nombreflottes">Inscriptions!$K$12</definedName>
    <definedName name="Retrait" localSheetId="3">Inscriptions!$J$8:$Q$8</definedName>
    <definedName name="SaisieInscriptions">Inscriptions!$D$19:$V$43</definedName>
    <definedName name="SaisieVoileInscriptions">Inscriptions!$D$19:$D$43</definedName>
    <definedName name="Serie">Inscriptions!$O$6</definedName>
    <definedName name="_xlnm.Print_Area" localSheetId="5">Classement!$A$1:$AN$31</definedName>
    <definedName name="_xlnm.Print_Area" localSheetId="1">'Feuille de présence'!$A$1:$I$28</definedName>
    <definedName name="_xlnm.Print_Area" localSheetId="3">Inscriptions!$B$1:$W$44</definedName>
    <definedName name="_xlnm.Print_Area" localSheetId="0">Utilisation!$A$1:$G$26</definedName>
  </definedNames>
  <calcPr calcId="152511"/>
</workbook>
</file>

<file path=xl/calcChain.xml><?xml version="1.0" encoding="utf-8"?>
<calcChain xmlns="http://schemas.openxmlformats.org/spreadsheetml/2006/main">
  <c r="E30" i="21" l="1"/>
  <c r="D30" i="21"/>
  <c r="C30" i="21"/>
  <c r="E29" i="21"/>
  <c r="D29" i="21"/>
  <c r="C29" i="21"/>
  <c r="E28" i="21"/>
  <c r="D28" i="21"/>
  <c r="C28" i="21"/>
  <c r="E27" i="21"/>
  <c r="D27" i="21"/>
  <c r="C27" i="21"/>
  <c r="E26" i="21"/>
  <c r="D26" i="21"/>
  <c r="C26" i="21"/>
  <c r="E25" i="21"/>
  <c r="D25" i="21"/>
  <c r="C25" i="21"/>
  <c r="E17" i="21"/>
  <c r="D17" i="21"/>
  <c r="C17" i="21"/>
  <c r="E24" i="21"/>
  <c r="D24" i="21"/>
  <c r="C24" i="21"/>
  <c r="E18" i="21"/>
  <c r="D18" i="21"/>
  <c r="C18" i="21"/>
  <c r="E21" i="21"/>
  <c r="D21" i="21"/>
  <c r="C21" i="21"/>
  <c r="E15" i="21"/>
  <c r="D15" i="21"/>
  <c r="C15" i="21"/>
  <c r="E22" i="21"/>
  <c r="D22" i="21"/>
  <c r="C22" i="21"/>
  <c r="E23" i="21"/>
  <c r="D23" i="21"/>
  <c r="C23" i="21"/>
  <c r="E6" i="21"/>
  <c r="D6" i="21"/>
  <c r="C6" i="21"/>
  <c r="E13" i="21"/>
  <c r="D13" i="21"/>
  <c r="C13" i="21"/>
  <c r="E16" i="21"/>
  <c r="D16" i="21"/>
  <c r="C16" i="21"/>
  <c r="E20" i="21"/>
  <c r="D20" i="21"/>
  <c r="C20" i="21"/>
  <c r="E9" i="21"/>
  <c r="D9" i="21"/>
  <c r="C9" i="21"/>
  <c r="E12" i="21"/>
  <c r="D12" i="21"/>
  <c r="C12" i="21"/>
  <c r="E8" i="21"/>
  <c r="D8" i="21"/>
  <c r="C8" i="21"/>
  <c r="E7" i="21"/>
  <c r="D7" i="21"/>
  <c r="C7" i="21"/>
  <c r="E11" i="21"/>
  <c r="D11" i="21"/>
  <c r="C11" i="21"/>
  <c r="E14" i="21"/>
  <c r="D14" i="21"/>
  <c r="C14" i="21"/>
  <c r="E19" i="21"/>
  <c r="D19" i="21"/>
  <c r="C19" i="21"/>
  <c r="E10" i="21"/>
  <c r="D10" i="21"/>
  <c r="C10" i="21"/>
  <c r="G1" i="35" l="1"/>
  <c r="B1" i="35"/>
  <c r="AF3" i="21" l="1"/>
  <c r="AG3" i="21"/>
  <c r="AH3" i="21"/>
  <c r="AI3" i="21"/>
  <c r="AL3" i="21"/>
  <c r="AE3" i="21"/>
  <c r="W2" i="21" l="1"/>
  <c r="M2" i="21"/>
  <c r="H1" i="35" s="1"/>
  <c r="E2" i="21"/>
  <c r="E1" i="35" s="1"/>
  <c r="D2" i="21"/>
  <c r="D1" i="35" s="1"/>
  <c r="E4" i="4" l="1"/>
  <c r="H4" i="4" s="1"/>
  <c r="K4" i="4" s="1"/>
  <c r="N4" i="4" s="1"/>
  <c r="Q4" i="4" s="1"/>
  <c r="T4" i="4" s="1"/>
  <c r="W4" i="4" s="1"/>
  <c r="Z4" i="4" s="1"/>
  <c r="AC4" i="4" s="1"/>
  <c r="AF4" i="4" s="1"/>
  <c r="AI4" i="4" s="1"/>
  <c r="AL4" i="4" s="1"/>
  <c r="AO4" i="4" s="1"/>
  <c r="AR4" i="4" s="1"/>
  <c r="AU4" i="4" s="1"/>
  <c r="AX4" i="4" s="1"/>
  <c r="BA4" i="4" s="1"/>
  <c r="BD4" i="4" s="1"/>
  <c r="BG4" i="4" s="1"/>
  <c r="BJ4" i="4" s="1"/>
  <c r="BM4" i="4" s="1"/>
  <c r="BP4" i="4" s="1"/>
  <c r="BS4" i="4" s="1"/>
  <c r="BW7" i="4" l="1"/>
  <c r="BW8" i="4"/>
  <c r="BW9" i="4"/>
  <c r="BW10" i="4"/>
  <c r="BW11" i="4"/>
  <c r="BW12" i="4"/>
  <c r="BW13" i="4"/>
  <c r="BW14" i="4"/>
  <c r="BW15" i="4"/>
  <c r="BW16" i="4"/>
  <c r="BW17" i="4"/>
  <c r="BW18" i="4"/>
  <c r="BW19" i="4"/>
  <c r="BW20" i="4"/>
  <c r="BW21" i="4"/>
  <c r="BW22" i="4"/>
  <c r="BW23" i="4"/>
  <c r="BW24" i="4"/>
  <c r="BW25" i="4"/>
  <c r="BW26" i="4"/>
  <c r="BW27" i="4"/>
  <c r="BW28" i="4"/>
  <c r="BW29" i="4"/>
  <c r="BW30" i="4"/>
  <c r="BW6" i="4"/>
  <c r="F5" i="4" l="1"/>
  <c r="I5" i="4" s="1"/>
  <c r="L5" i="4" s="1"/>
  <c r="O5" i="4" s="1"/>
  <c r="R5" i="4" s="1"/>
  <c r="U5" i="4" s="1"/>
  <c r="X5" i="4" s="1"/>
  <c r="AA5" i="4" s="1"/>
  <c r="AD5" i="4" s="1"/>
  <c r="AG5" i="4" s="1"/>
  <c r="AJ5" i="4" s="1"/>
  <c r="AM5" i="4" s="1"/>
  <c r="AP5" i="4" s="1"/>
  <c r="AS5" i="4" s="1"/>
  <c r="AV5" i="4" s="1"/>
  <c r="AY5" i="4" s="1"/>
  <c r="BB5" i="4" s="1"/>
  <c r="BE5" i="4" s="1"/>
  <c r="BH5" i="4" s="1"/>
  <c r="BK5" i="4" s="1"/>
  <c r="BN5" i="4" s="1"/>
  <c r="BQ5" i="4" s="1"/>
  <c r="BT5" i="4" s="1"/>
  <c r="D1" i="30" l="1"/>
  <c r="Y1" i="30" s="1"/>
  <c r="N1" i="30" l="1"/>
  <c r="AI1" i="30" s="1"/>
  <c r="A1" i="30"/>
  <c r="V1" i="30" s="1"/>
  <c r="C58" i="21" l="1"/>
  <c r="C57" i="21"/>
  <c r="C56" i="21"/>
  <c r="C55" i="21"/>
  <c r="C54" i="21"/>
  <c r="C53" i="21"/>
  <c r="C52" i="21"/>
  <c r="C51" i="21"/>
  <c r="C50" i="21"/>
  <c r="C49" i="21"/>
  <c r="C48" i="21"/>
  <c r="C47" i="21"/>
  <c r="C46" i="21"/>
  <c r="C45" i="21"/>
  <c r="C44" i="21"/>
  <c r="C43" i="21"/>
  <c r="C42" i="21"/>
  <c r="C41" i="21"/>
  <c r="C40" i="21"/>
  <c r="C39" i="21"/>
  <c r="D58" i="21" l="1"/>
  <c r="D57" i="21"/>
  <c r="D56" i="21"/>
  <c r="D55" i="21"/>
  <c r="D54" i="21"/>
  <c r="D53" i="21"/>
  <c r="D52" i="21"/>
  <c r="D51" i="21"/>
  <c r="D50" i="21"/>
  <c r="D49" i="21"/>
  <c r="D48" i="21"/>
  <c r="D47" i="21"/>
  <c r="D46" i="21"/>
  <c r="D45" i="21"/>
  <c r="D44" i="21"/>
  <c r="D43" i="21"/>
  <c r="D42" i="21"/>
  <c r="D41" i="21"/>
  <c r="D40" i="21"/>
  <c r="D39" i="21"/>
  <c r="E58" i="21" l="1"/>
  <c r="E57" i="21"/>
  <c r="E56" i="21"/>
  <c r="E55" i="21"/>
  <c r="E54" i="21"/>
  <c r="E53" i="21"/>
  <c r="E52" i="21"/>
  <c r="E51" i="21"/>
  <c r="E50" i="21"/>
  <c r="E49" i="21"/>
  <c r="E48" i="21"/>
  <c r="E47" i="21"/>
  <c r="E46" i="21"/>
  <c r="E45" i="21"/>
  <c r="E44" i="21"/>
  <c r="E43" i="21"/>
  <c r="E42" i="21"/>
  <c r="E41" i="21"/>
  <c r="E40" i="21"/>
  <c r="E39" i="21"/>
  <c r="E38" i="21"/>
  <c r="D38" i="21"/>
  <c r="C38" i="21"/>
  <c r="E37" i="21"/>
  <c r="D37" i="21"/>
  <c r="C37" i="21"/>
  <c r="C36" i="21"/>
  <c r="D36" i="21"/>
  <c r="E36" i="21"/>
  <c r="E35" i="21"/>
  <c r="D35" i="21"/>
  <c r="C35" i="21"/>
  <c r="E34" i="21"/>
  <c r="D34" i="21"/>
  <c r="C34" i="21"/>
  <c r="G1" i="30" l="1"/>
  <c r="AB1" i="30" s="1"/>
  <c r="O1" i="30" l="1"/>
  <c r="AJ1" i="30" s="1"/>
  <c r="BV12" i="4" l="1"/>
  <c r="BV13" i="4"/>
  <c r="BV14" i="4"/>
  <c r="BV15" i="4"/>
  <c r="BV16" i="4"/>
  <c r="BV17" i="4"/>
  <c r="BV18" i="4"/>
  <c r="BV19" i="4"/>
  <c r="BV20" i="4"/>
  <c r="BV21" i="4"/>
  <c r="BV22" i="4"/>
  <c r="BV23" i="4"/>
  <c r="BV24" i="4"/>
  <c r="BV25" i="4"/>
  <c r="BV26" i="4"/>
  <c r="BV27" i="4"/>
  <c r="BV28" i="4"/>
  <c r="BV29" i="4"/>
  <c r="BV30" i="4"/>
  <c r="BV7" i="4"/>
  <c r="BV11" i="4" l="1"/>
  <c r="BV9" i="4"/>
  <c r="BV6" i="4"/>
  <c r="BV10" i="4"/>
  <c r="BV8" i="4"/>
</calcChain>
</file>

<file path=xl/sharedStrings.xml><?xml version="1.0" encoding="utf-8"?>
<sst xmlns="http://schemas.openxmlformats.org/spreadsheetml/2006/main" count="394" uniqueCount="113">
  <si>
    <t>Retraits</t>
  </si>
  <si>
    <t>Inscriptions</t>
  </si>
  <si>
    <t>Place</t>
  </si>
  <si>
    <t xml:space="preserve">Régate </t>
  </si>
  <si>
    <t>DNF</t>
  </si>
  <si>
    <t>DNC</t>
  </si>
  <si>
    <t>RET</t>
  </si>
  <si>
    <t>DSQ</t>
  </si>
  <si>
    <t>Prénom</t>
  </si>
  <si>
    <t>Nom</t>
  </si>
  <si>
    <t>Voile</t>
  </si>
  <si>
    <t>Pts</t>
  </si>
  <si>
    <t>Clas:</t>
  </si>
  <si>
    <t>DNE</t>
  </si>
  <si>
    <t>FONCTIONNEMENT :</t>
  </si>
  <si>
    <t>Classement</t>
  </si>
  <si>
    <t>Enregistrement</t>
  </si>
  <si>
    <t>Impressions</t>
  </si>
  <si>
    <t>Arbitre :</t>
  </si>
  <si>
    <t>OSC</t>
  </si>
  <si>
    <t>DNS</t>
  </si>
  <si>
    <t>OCS</t>
  </si>
  <si>
    <t>A</t>
  </si>
  <si>
    <t>B</t>
  </si>
  <si>
    <t>C</t>
  </si>
  <si>
    <t>D</t>
  </si>
  <si>
    <t>E</t>
  </si>
  <si>
    <t>N° Voile</t>
  </si>
  <si>
    <t>Adresse mail</t>
  </si>
  <si>
    <t>Téléphone</t>
  </si>
  <si>
    <t>Licence</t>
  </si>
  <si>
    <t>N°</t>
  </si>
  <si>
    <t>Régate</t>
  </si>
  <si>
    <t>Nombre de flottes    ( 1 à 5  )</t>
  </si>
  <si>
    <t>Pénal</t>
  </si>
  <si>
    <t>Bateau</t>
  </si>
  <si>
    <t>Nombre de bateaux promus ( 4 à 6 )</t>
  </si>
  <si>
    <t>RDG</t>
  </si>
  <si>
    <t>Pour simplifier la saisie des pénalités, nous utiliserons les 7 abréviations les plus courantes :</t>
  </si>
  <si>
    <t>Disqualification</t>
  </si>
  <si>
    <t>N'a pas prit le départ ( n'est pas venu sur la zone  de course )</t>
  </si>
  <si>
    <t>Disqualification qui ne peut être retirée ( faute grave, ex : tricherie )</t>
  </si>
  <si>
    <t>Retrait, abandon</t>
  </si>
  <si>
    <t>N'a pas pris le départ dans les temps ( ligne de départ fermée )</t>
  </si>
  <si>
    <t>Départ prématuré sous pavillon P ou I ( non réparé )</t>
  </si>
  <si>
    <t>Nombre de bateaux dans chaque flotte</t>
  </si>
  <si>
    <t>Retrait après les manches</t>
  </si>
  <si>
    <t>Course</t>
  </si>
  <si>
    <t>Enregistrement des arrivées de courses</t>
  </si>
  <si>
    <t>Ceci fait, saisir les N° de voiles et contrôler les Prénoms, les Noms et Autre renseignement souhaités.</t>
  </si>
  <si>
    <t>N'as pas terminé la manche</t>
  </si>
  <si>
    <t>IMPERATIF : ACTIVER LES MODIFICATIONS ET LES MACROS LORS DE L'OUVERTURE DU FICHIER.</t>
  </si>
  <si>
    <t>Onglet "Inscriptions"</t>
  </si>
  <si>
    <t>Documenter les cellules administratives avant de procéder à la saisie des participants.</t>
  </si>
  <si>
    <r>
      <t xml:space="preserve">Cliquer sur le bouton </t>
    </r>
    <r>
      <rPr>
        <b/>
        <sz val="13"/>
        <color rgb="FF7030A0"/>
        <rFont val="Calibri"/>
        <family val="2"/>
        <scheme val="minor"/>
      </rPr>
      <t>"Démarrer une nouvelle régate"</t>
    </r>
    <r>
      <rPr>
        <sz val="13"/>
        <color rgb="FF7030A0"/>
        <rFont val="Calibri"/>
        <family val="2"/>
        <scheme val="minor"/>
      </rPr>
      <t xml:space="preserve"> pour effacer toute trace enregistrements antérieurs.</t>
    </r>
  </si>
  <si>
    <r>
      <t xml:space="preserve">Sur l'onglet </t>
    </r>
    <r>
      <rPr>
        <b/>
        <sz val="13"/>
        <color rgb="FF7030A0"/>
        <rFont val="Calibri"/>
        <family val="2"/>
        <scheme val="minor"/>
      </rPr>
      <t>"Inscriptions"</t>
    </r>
    <r>
      <rPr>
        <sz val="13"/>
        <color rgb="FF7030A0"/>
        <rFont val="Calibri"/>
        <family val="2"/>
        <scheme val="minor"/>
      </rPr>
      <t xml:space="preserve">, cliquer sur le bouton </t>
    </r>
    <r>
      <rPr>
        <b/>
        <sz val="13"/>
        <color rgb="FF7030A0"/>
        <rFont val="Calibri"/>
        <family val="2"/>
        <scheme val="minor"/>
      </rPr>
      <t xml:space="preserve">"Imprimer le classement" </t>
    </r>
    <r>
      <rPr>
        <sz val="13"/>
        <color rgb="FF7030A0"/>
        <rFont val="Calibri"/>
        <family val="2"/>
        <scheme val="minor"/>
      </rPr>
      <t>ou</t>
    </r>
    <r>
      <rPr>
        <b/>
        <sz val="13"/>
        <color rgb="FF7030A0"/>
        <rFont val="Calibri"/>
        <family val="2"/>
        <scheme val="minor"/>
      </rPr>
      <t xml:space="preserve"> "Imprimer la liste des participants"</t>
    </r>
  </si>
  <si>
    <t>Renseigner le lieu et la date de la régate ainsi que le nom de l'arbitre et le type de bateau ( RG65 - Classe M - IOM )</t>
  </si>
  <si>
    <t>Renseigner dans les emplacements blancs les règles de retraits des points des "Courses les moins bonnes"  : après X et X et X régates courues.</t>
  </si>
  <si>
    <r>
      <rPr>
        <b/>
        <u/>
        <sz val="16"/>
        <color rgb="FF7030A0"/>
        <rFont val="Calibri"/>
        <family val="2"/>
        <scheme val="minor"/>
      </rPr>
      <t>Le travail d'ouverture de régate est terminé</t>
    </r>
    <r>
      <rPr>
        <b/>
        <sz val="16"/>
        <color rgb="FF7030A0"/>
        <rFont val="Calibri"/>
        <family val="2"/>
        <scheme val="minor"/>
      </rPr>
      <t>.</t>
    </r>
  </si>
  <si>
    <r>
      <t>L'onglet</t>
    </r>
    <r>
      <rPr>
        <b/>
        <sz val="13"/>
        <color rgb="FF7030A0"/>
        <rFont val="Calibri"/>
        <family val="2"/>
        <scheme val="minor"/>
      </rPr>
      <t xml:space="preserve"> "Classement"</t>
    </r>
    <r>
      <rPr>
        <sz val="13"/>
        <color rgb="FF7030A0"/>
        <rFont val="Calibri"/>
        <family val="2"/>
        <scheme val="minor"/>
      </rPr>
      <t xml:space="preserve"> donne en temps réel les positions et les points de chacun des coureurs. Ce classement prend en compte les pénalités et les retraits des plus mauvaises régates en fonction des critères déterminés sur la feuille "Inscriptions".</t>
    </r>
  </si>
  <si>
    <r>
      <t xml:space="preserve">Sur l'onglets </t>
    </r>
    <r>
      <rPr>
        <b/>
        <sz val="13"/>
        <color rgb="FF7030A0"/>
        <rFont val="Calibri"/>
        <family val="2"/>
        <scheme val="minor"/>
      </rPr>
      <t>"Inscriptions",  le bouton : "Enregistrer la régate en cours"</t>
    </r>
    <r>
      <rPr>
        <sz val="13"/>
        <color rgb="FF7030A0"/>
        <rFont val="Calibri"/>
        <family val="2"/>
        <scheme val="minor"/>
      </rPr>
      <t xml:space="preserve"> permet à tout moment d'enregistrer la situation de la régate. Choisir la destination du fichier, son nom qui sera le lieu et la date de la régate s'affichera automatiquement.</t>
    </r>
  </si>
  <si>
    <t>LE NOMBRE D'INSCRITS NE POURRA PAS EVOLUER PENDAND LA REGATE</t>
  </si>
  <si>
    <t>Le</t>
  </si>
  <si>
    <t>Autre</t>
  </si>
  <si>
    <r>
      <t>Onglet</t>
    </r>
    <r>
      <rPr>
        <b/>
        <sz val="13"/>
        <color rgb="FF7030A0"/>
        <rFont val="Calibri"/>
        <family val="2"/>
        <scheme val="minor"/>
      </rPr>
      <t xml:space="preserve"> "Régates",</t>
    </r>
    <r>
      <rPr>
        <sz val="13"/>
        <color rgb="FF7030A0"/>
        <rFont val="Calibri"/>
        <family val="2"/>
        <scheme val="minor"/>
      </rPr>
      <t xml:space="preserve"> saisir les  N° de voiles dans l'ordre d'arrivée </t>
    </r>
    <r>
      <rPr>
        <sz val="14"/>
        <color rgb="FFFF0000"/>
        <rFont val="Calibri"/>
        <family val="2"/>
        <scheme val="minor"/>
      </rPr>
      <t>en commençant par la Course 1</t>
    </r>
    <r>
      <rPr>
        <sz val="13"/>
        <color rgb="FFFF0000"/>
        <rFont val="Calibri"/>
        <family val="2"/>
        <scheme val="minor"/>
      </rPr>
      <t>.</t>
    </r>
    <r>
      <rPr>
        <sz val="13"/>
        <color rgb="FF7030A0"/>
        <rFont val="Calibri"/>
        <family val="2"/>
        <scheme val="minor"/>
      </rPr>
      <t xml:space="preserve"> Les indications : RET, DNC, OCS, DSQ,  DNS, DNF, et DNE  seront reportées en regard du N° de voile en remplaçant la place d'arrivée par l'abréviation retenue.</t>
    </r>
    <r>
      <rPr>
        <sz val="14"/>
        <color rgb="FFFF0000"/>
        <rFont val="Calibri"/>
        <family val="2"/>
        <scheme val="minor"/>
      </rPr>
      <t xml:space="preserve"> Tous les N° de voiles doivent se succéder (= nombre d'inscrits) sans laisser de "trou" dans l'enregistrement y compris les N° qui auront été complétés par une pénalité : DNF, DNC ...... etc. Les enregistrements se succéderont également sans laisser de "Course vide".</t>
    </r>
  </si>
  <si>
    <t>XXX</t>
  </si>
  <si>
    <t>YYY</t>
  </si>
  <si>
    <t>ROSIER</t>
  </si>
  <si>
    <t>Alain</t>
  </si>
  <si>
    <t>Modelistes du marais 17</t>
  </si>
  <si>
    <t>COUDENEAU</t>
  </si>
  <si>
    <t>Michel</t>
  </si>
  <si>
    <t>GIBAUD</t>
  </si>
  <si>
    <t>Stephane</t>
  </si>
  <si>
    <t>RAEVEL</t>
  </si>
  <si>
    <t>Guy</t>
  </si>
  <si>
    <t>Suce-sur-erdre 44</t>
  </si>
  <si>
    <t>LE TALLEC</t>
  </si>
  <si>
    <t>Jean-Michel</t>
  </si>
  <si>
    <t>SNOS St-Nazaire 44</t>
  </si>
  <si>
    <t>LEBRUMENT</t>
  </si>
  <si>
    <t>Pascal</t>
  </si>
  <si>
    <t>Pole Nautique Sud Göelo 22</t>
  </si>
  <si>
    <t>FIQUET</t>
  </si>
  <si>
    <t>Georges</t>
  </si>
  <si>
    <t>CAVAL</t>
  </si>
  <si>
    <t>Mickael</t>
  </si>
  <si>
    <t>SAZERAT</t>
  </si>
  <si>
    <t>AUGER</t>
  </si>
  <si>
    <t>La Rochelle 17</t>
  </si>
  <si>
    <t>Nicolas</t>
  </si>
  <si>
    <t>LAURAT</t>
  </si>
  <si>
    <t>Thierry</t>
  </si>
  <si>
    <t>Nantes 44</t>
  </si>
  <si>
    <t>Joran</t>
  </si>
  <si>
    <t>VITOUX</t>
  </si>
  <si>
    <t>Anthony</t>
  </si>
  <si>
    <t>Les Herbiers 85</t>
  </si>
  <si>
    <t>LAPIQUE</t>
  </si>
  <si>
    <t>Claude</t>
  </si>
  <si>
    <t>RICHARD</t>
  </si>
  <si>
    <t>Cedric</t>
  </si>
  <si>
    <t>Marans 17</t>
  </si>
  <si>
    <t>GOURBE</t>
  </si>
  <si>
    <t>?</t>
  </si>
  <si>
    <t>BESSON</t>
  </si>
  <si>
    <t>PAUL</t>
  </si>
  <si>
    <t>Robert</t>
  </si>
  <si>
    <t>TAUGON</t>
  </si>
  <si>
    <t>1er JUILLET 2018</t>
  </si>
  <si>
    <t>RG65</t>
  </si>
  <si>
    <t>LAMARCHE Jean Claude</t>
  </si>
  <si>
    <t>²²²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</si>
</sst>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d\ mmmm\ yyyy;@"/>
  </numFmts>
  <fonts count="50"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6"/>
      <color theme="1"/>
      <name val="Calibri"/>
      <family val="2"/>
      <scheme val="minor"/>
    </font>
    <font>
      <b/>
      <sz val="16"/>
      <color theme="1"/>
      <name val="Calibri"/>
      <family val="2"/>
      <scheme val="minor"/>
    </font>
    <font>
      <sz val="13"/>
      <color theme="1"/>
      <name val="Calibri"/>
      <family val="2"/>
      <scheme val="minor"/>
    </font>
    <font>
      <sz val="12"/>
      <color theme="1"/>
      <name val="Calibri"/>
      <family val="2"/>
      <scheme val="minor"/>
    </font>
    <font>
      <sz val="14"/>
      <color theme="1"/>
      <name val="Calibri"/>
      <family val="2"/>
      <scheme val="minor"/>
    </font>
    <font>
      <sz val="20"/>
      <color theme="1"/>
      <name val="Calibri"/>
      <family val="2"/>
      <scheme val="minor"/>
    </font>
    <font>
      <sz val="24"/>
      <color theme="1"/>
      <name val="Calibri"/>
      <family val="2"/>
      <scheme val="minor"/>
    </font>
    <font>
      <b/>
      <sz val="17"/>
      <color rgb="FFFF0000"/>
      <name val="Calibri"/>
      <family val="2"/>
      <scheme val="minor"/>
    </font>
    <font>
      <b/>
      <sz val="17"/>
      <color rgb="FF002060"/>
      <name val="Calibri"/>
      <family val="2"/>
      <scheme val="minor"/>
    </font>
    <font>
      <sz val="14"/>
      <color rgb="FF7030A0"/>
      <name val="Calibri"/>
      <family val="2"/>
      <scheme val="minor"/>
    </font>
    <font>
      <b/>
      <u/>
      <sz val="14"/>
      <color rgb="FF7030A0"/>
      <name val="Calibri"/>
      <family val="2"/>
      <scheme val="minor"/>
    </font>
    <font>
      <b/>
      <sz val="14"/>
      <color rgb="FF002060"/>
      <name val="Calibri"/>
      <family val="2"/>
      <scheme val="minor"/>
    </font>
    <font>
      <sz val="12"/>
      <color rgb="FF000000"/>
      <name val="Calibri"/>
      <family val="2"/>
      <scheme val="minor"/>
    </font>
    <font>
      <b/>
      <sz val="13"/>
      <color rgb="FF002060"/>
      <name val="Calibri"/>
      <family val="2"/>
      <scheme val="minor"/>
    </font>
    <font>
      <b/>
      <sz val="16"/>
      <color rgb="FF002060"/>
      <name val="Calibri"/>
      <family val="2"/>
      <scheme val="minor"/>
    </font>
    <font>
      <sz val="16"/>
      <color rgb="FF303030"/>
      <name val="Calibri"/>
      <family val="2"/>
      <scheme val="minor"/>
    </font>
    <font>
      <u/>
      <sz val="11"/>
      <color theme="10"/>
      <name val="Calibri"/>
      <family val="2"/>
      <scheme val="minor"/>
    </font>
    <font>
      <u/>
      <sz val="12"/>
      <color theme="1"/>
      <name val="Calibri"/>
      <family val="2"/>
      <scheme val="minor"/>
    </font>
    <font>
      <u/>
      <sz val="12"/>
      <color rgb="FF0563C1"/>
      <name val="Calibri"/>
      <family val="2"/>
      <scheme val="minor"/>
    </font>
    <font>
      <sz val="12"/>
      <name val="Calibri"/>
      <family val="2"/>
    </font>
    <font>
      <sz val="12"/>
      <name val="Calibri"/>
      <family val="2"/>
      <scheme val="minor"/>
    </font>
    <font>
      <sz val="12"/>
      <color theme="1"/>
      <name val="Calibri"/>
      <family val="2"/>
    </font>
    <font>
      <u/>
      <sz val="12"/>
      <color rgb="FF0563C1"/>
      <name val="Calibri"/>
      <family val="2"/>
    </font>
    <font>
      <u/>
      <sz val="12"/>
      <color theme="10"/>
      <name val="Calibri"/>
      <family val="2"/>
      <scheme val="minor"/>
    </font>
    <font>
      <sz val="12"/>
      <color rgb="FF323D4F"/>
      <name val="Calibri"/>
      <family val="2"/>
      <scheme val="minor"/>
    </font>
    <font>
      <sz val="11"/>
      <color rgb="FF000000"/>
      <name val="Calibri"/>
      <family val="2"/>
      <scheme val="minor"/>
    </font>
    <font>
      <sz val="12"/>
      <color theme="1"/>
      <name val="Arial"/>
      <family val="2"/>
    </font>
    <font>
      <b/>
      <sz val="14"/>
      <color theme="1"/>
      <name val="Calibri"/>
      <family val="2"/>
      <scheme val="minor"/>
    </font>
    <font>
      <sz val="14"/>
      <color theme="1"/>
      <name val="Calibri"/>
      <family val="2"/>
    </font>
    <font>
      <u/>
      <sz val="11"/>
      <color theme="4" tint="-0.249977111117893"/>
      <name val="Calibri"/>
      <family val="2"/>
      <scheme val="minor"/>
    </font>
    <font>
      <b/>
      <sz val="18"/>
      <color theme="1"/>
      <name val="Calibri"/>
      <family val="2"/>
      <scheme val="minor"/>
    </font>
    <font>
      <sz val="11"/>
      <name val="Calibri"/>
      <family val="2"/>
      <scheme val="minor"/>
    </font>
    <font>
      <b/>
      <sz val="12"/>
      <color rgb="FF002060"/>
      <name val="Calibri"/>
      <family val="2"/>
      <scheme val="minor"/>
    </font>
    <font>
      <b/>
      <sz val="20"/>
      <color theme="1"/>
      <name val="Calibri"/>
      <family val="2"/>
      <scheme val="minor"/>
    </font>
    <font>
      <u/>
      <sz val="14"/>
      <color theme="1"/>
      <name val="Calibri"/>
      <family val="2"/>
      <scheme val="minor"/>
    </font>
    <font>
      <b/>
      <u/>
      <sz val="13"/>
      <color rgb="FFFF0000"/>
      <name val="Calibri"/>
      <family val="2"/>
      <scheme val="minor"/>
    </font>
    <font>
      <b/>
      <sz val="13"/>
      <color rgb="FFFF0000"/>
      <name val="Calibri"/>
      <family val="2"/>
      <scheme val="minor"/>
    </font>
    <font>
      <b/>
      <u/>
      <sz val="16"/>
      <color rgb="FF7030A0"/>
      <name val="Calibri"/>
      <family val="2"/>
      <scheme val="minor"/>
    </font>
    <font>
      <sz val="14"/>
      <color rgb="FFFF0000"/>
      <name val="Calibri"/>
      <family val="2"/>
      <scheme val="minor"/>
    </font>
    <font>
      <sz val="13"/>
      <color rgb="FF7030A0"/>
      <name val="Calibri"/>
      <family val="2"/>
      <scheme val="minor"/>
    </font>
    <font>
      <b/>
      <sz val="13"/>
      <color rgb="FF7030A0"/>
      <name val="Calibri"/>
      <family val="2"/>
      <scheme val="minor"/>
    </font>
    <font>
      <sz val="13"/>
      <color rgb="FFFF0000"/>
      <name val="Calibri"/>
      <family val="2"/>
      <scheme val="minor"/>
    </font>
    <font>
      <b/>
      <u/>
      <sz val="13"/>
      <color rgb="FF7030A0"/>
      <name val="Calibri"/>
      <family val="2"/>
      <scheme val="minor"/>
    </font>
    <font>
      <b/>
      <sz val="16"/>
      <color rgb="FF7030A0"/>
      <name val="Calibri"/>
      <family val="2"/>
      <scheme val="minor"/>
    </font>
    <font>
      <b/>
      <sz val="16"/>
      <color rgb="FFFF000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F9F9F9"/>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FFFF"/>
        <bgColor indexed="64"/>
      </patternFill>
    </fill>
  </fills>
  <borders count="52">
    <border>
      <left/>
      <right/>
      <top/>
      <bottom/>
      <diagonal/>
    </border>
    <border>
      <left style="thin">
        <color auto="1"/>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thin">
        <color auto="1"/>
      </right>
      <top style="double">
        <color auto="1"/>
      </top>
      <bottom style="double">
        <color auto="1"/>
      </bottom>
      <diagonal/>
    </border>
    <border>
      <left style="thin">
        <color indexed="64"/>
      </left>
      <right style="thin">
        <color auto="1"/>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double">
        <color indexed="64"/>
      </right>
      <top style="thin">
        <color indexed="64"/>
      </top>
      <bottom style="double">
        <color auto="1"/>
      </bottom>
      <diagonal/>
    </border>
    <border>
      <left style="thin">
        <color auto="1"/>
      </left>
      <right style="thin">
        <color auto="1"/>
      </right>
      <top style="thin">
        <color auto="1"/>
      </top>
      <bottom style="double">
        <color auto="1"/>
      </bottom>
      <diagonal/>
    </border>
    <border>
      <left style="double">
        <color indexed="64"/>
      </left>
      <right style="thin">
        <color auto="1"/>
      </right>
      <top style="thin">
        <color indexed="64"/>
      </top>
      <bottom style="double">
        <color auto="1"/>
      </bottom>
      <diagonal/>
    </border>
    <border>
      <left style="thin">
        <color auto="1"/>
      </left>
      <right style="double">
        <color indexed="64"/>
      </right>
      <top style="thin">
        <color indexed="64"/>
      </top>
      <bottom style="double">
        <color auto="1"/>
      </bottom>
      <diagonal/>
    </border>
    <border>
      <left/>
      <right/>
      <top style="double">
        <color auto="1"/>
      </top>
      <bottom style="double">
        <color auto="1"/>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auto="1"/>
      </top>
      <bottom style="thin">
        <color indexed="64"/>
      </bottom>
      <diagonal/>
    </border>
    <border>
      <left style="double">
        <color auto="1"/>
      </left>
      <right/>
      <top/>
      <bottom/>
      <diagonal/>
    </border>
    <border>
      <left style="double">
        <color auto="1"/>
      </left>
      <right/>
      <top/>
      <bottom style="double">
        <color auto="1"/>
      </bottom>
      <diagonal/>
    </border>
    <border>
      <left style="double">
        <color indexed="64"/>
      </left>
      <right style="thin">
        <color indexed="64"/>
      </right>
      <top style="double">
        <color auto="1"/>
      </top>
      <bottom style="double">
        <color indexed="64"/>
      </bottom>
      <diagonal/>
    </border>
    <border>
      <left style="double">
        <color auto="1"/>
      </left>
      <right/>
      <top style="double">
        <color auto="1"/>
      </top>
      <bottom/>
      <diagonal/>
    </border>
    <border>
      <left/>
      <right/>
      <top style="double">
        <color auto="1"/>
      </top>
      <bottom/>
      <diagonal/>
    </border>
    <border>
      <left/>
      <right/>
      <top/>
      <bottom style="double">
        <color auto="1"/>
      </bottom>
      <diagonal/>
    </border>
    <border>
      <left/>
      <right style="double">
        <color auto="1"/>
      </right>
      <top style="double">
        <color auto="1"/>
      </top>
      <bottom/>
      <diagonal/>
    </border>
    <border>
      <left/>
      <right style="double">
        <color auto="1"/>
      </right>
      <top/>
      <bottom style="double">
        <color auto="1"/>
      </bottom>
      <diagonal/>
    </border>
    <border>
      <left style="double">
        <color indexed="64"/>
      </left>
      <right style="double">
        <color indexed="64"/>
      </right>
      <top/>
      <bottom style="thin">
        <color indexed="64"/>
      </bottom>
      <diagonal/>
    </border>
    <border>
      <left style="thin">
        <color auto="1"/>
      </left>
      <right style="double">
        <color indexed="64"/>
      </right>
      <top style="double">
        <color auto="1"/>
      </top>
      <bottom style="thin">
        <color indexed="64"/>
      </bottom>
      <diagonal/>
    </border>
    <border>
      <left/>
      <right style="double">
        <color auto="1"/>
      </right>
      <top/>
      <bottom/>
      <diagonal/>
    </border>
    <border>
      <left style="double">
        <color indexed="64"/>
      </left>
      <right/>
      <top style="double">
        <color auto="1"/>
      </top>
      <bottom style="thin">
        <color indexed="64"/>
      </bottom>
      <diagonal/>
    </border>
    <border>
      <left style="double">
        <color indexed="64"/>
      </left>
      <right/>
      <top style="thin">
        <color indexed="64"/>
      </top>
      <bottom style="thin">
        <color indexed="64"/>
      </bottom>
      <diagonal/>
    </border>
    <border>
      <left style="double">
        <color auto="1"/>
      </left>
      <right style="double">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double">
        <color indexed="64"/>
      </left>
      <right style="double">
        <color indexed="64"/>
      </right>
      <top style="double">
        <color auto="1"/>
      </top>
      <bottom/>
      <diagonal/>
    </border>
    <border>
      <left style="double">
        <color indexed="64"/>
      </left>
      <right style="double">
        <color indexed="64"/>
      </right>
      <top/>
      <bottom style="double">
        <color indexed="64"/>
      </bottom>
      <diagonal/>
    </border>
    <border>
      <left style="double">
        <color indexed="64"/>
      </left>
      <right style="thin">
        <color indexed="64"/>
      </right>
      <top/>
      <bottom style="thin">
        <color indexed="64"/>
      </bottom>
      <diagonal/>
    </border>
    <border>
      <left style="double">
        <color auto="1"/>
      </left>
      <right style="double">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double">
        <color indexed="64"/>
      </right>
      <top/>
      <bottom style="thin">
        <color indexed="64"/>
      </bottom>
      <diagonal/>
    </border>
    <border>
      <left style="thin">
        <color indexed="64"/>
      </left>
      <right/>
      <top style="double">
        <color auto="1"/>
      </top>
      <bottom style="double">
        <color auto="1"/>
      </bottom>
      <diagonal/>
    </border>
    <border>
      <left style="thin">
        <color auto="1"/>
      </left>
      <right/>
      <top style="double">
        <color auto="1"/>
      </top>
      <bottom style="thin">
        <color indexed="64"/>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auto="1"/>
      </right>
      <top style="double">
        <color auto="1"/>
      </top>
      <bottom style="thin">
        <color indexed="64"/>
      </bottom>
      <diagonal/>
    </border>
    <border diagonalUp="1">
      <left style="thin">
        <color indexed="64"/>
      </left>
      <right style="thin">
        <color indexed="64"/>
      </right>
      <top style="double">
        <color auto="1"/>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xf numFmtId="0" fontId="4" fillId="0" borderId="0"/>
    <xf numFmtId="0" fontId="21" fillId="0" borderId="0" applyNumberFormat="0" applyFill="0" applyBorder="0" applyAlignment="0" applyProtection="0"/>
    <xf numFmtId="0" fontId="3" fillId="0" borderId="0"/>
    <xf numFmtId="0" fontId="2" fillId="0" borderId="0"/>
    <xf numFmtId="0" fontId="1" fillId="0" borderId="0"/>
  </cellStyleXfs>
  <cellXfs count="341">
    <xf numFmtId="0" fontId="0" fillId="0" borderId="0" xfId="0"/>
    <xf numFmtId="0" fontId="0" fillId="2" borderId="0" xfId="0" applyFill="1" applyAlignment="1" applyProtection="1">
      <alignment horizontal="center" vertical="center"/>
    </xf>
    <xf numFmtId="0" fontId="0" fillId="0" borderId="0" xfId="0" applyAlignment="1" applyProtection="1">
      <alignment horizontal="center" vertical="center"/>
    </xf>
    <xf numFmtId="0" fontId="9" fillId="2" borderId="0" xfId="0" applyFont="1" applyFill="1" applyAlignment="1" applyProtection="1">
      <alignment horizontal="center" vertical="center"/>
    </xf>
    <xf numFmtId="0" fontId="9" fillId="0" borderId="0" xfId="0" applyFont="1" applyAlignment="1" applyProtection="1">
      <alignment horizontal="center" vertical="center"/>
    </xf>
    <xf numFmtId="0" fontId="9" fillId="2" borderId="0" xfId="0" applyFont="1" applyFill="1" applyAlignment="1" applyProtection="1">
      <alignment vertical="center"/>
    </xf>
    <xf numFmtId="0" fontId="0" fillId="2" borderId="0" xfId="0"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2" borderId="0" xfId="0" applyFill="1" applyProtection="1"/>
    <xf numFmtId="164" fontId="9" fillId="2" borderId="0" xfId="0" applyNumberFormat="1" applyFont="1" applyFill="1" applyBorder="1" applyAlignment="1" applyProtection="1">
      <alignment horizontal="center" vertical="center"/>
    </xf>
    <xf numFmtId="0" fontId="0" fillId="2" borderId="0" xfId="0" applyFill="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0" fillId="0" borderId="0" xfId="0" applyFill="1" applyAlignment="1">
      <alignment horizontal="center" vertical="center"/>
    </xf>
    <xf numFmtId="1" fontId="0" fillId="0" borderId="0" xfId="0" applyNumberFormat="1" applyFill="1" applyAlignment="1">
      <alignment horizontal="center" vertical="center"/>
    </xf>
    <xf numFmtId="0" fontId="5" fillId="2" borderId="14"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xf>
    <xf numFmtId="0" fontId="14" fillId="0" borderId="0" xfId="0" applyFont="1" applyAlignment="1">
      <alignment vertical="center" wrapText="1"/>
    </xf>
    <xf numFmtId="0" fontId="0" fillId="2" borderId="0" xfId="0" applyFill="1" applyAlignment="1" applyProtection="1">
      <alignment horizontal="center" vertical="center"/>
    </xf>
    <xf numFmtId="0" fontId="13" fillId="2" borderId="0" xfId="0" applyFont="1" applyFill="1" applyBorder="1" applyAlignment="1" applyProtection="1">
      <alignment vertical="center"/>
    </xf>
    <xf numFmtId="0" fontId="0" fillId="0" borderId="0" xfId="0" applyFill="1" applyAlignment="1" applyProtection="1">
      <alignment horizontal="center" vertical="center"/>
    </xf>
    <xf numFmtId="0" fontId="0" fillId="0" borderId="0" xfId="0" applyFill="1" applyProtection="1"/>
    <xf numFmtId="164" fontId="9" fillId="0" borderId="0" xfId="0" applyNumberFormat="1" applyFont="1"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0" borderId="0" xfId="0" applyAlignment="1">
      <alignment horizontal="left" vertical="top"/>
    </xf>
    <xf numFmtId="0" fontId="0" fillId="2" borderId="0" xfId="0" applyFill="1" applyAlignment="1" applyProtection="1">
      <alignment vertical="center"/>
      <protection hidden="1"/>
    </xf>
    <xf numFmtId="0" fontId="10" fillId="2" borderId="12" xfId="0" applyFont="1" applyFill="1" applyBorder="1" applyAlignment="1" applyProtection="1">
      <alignment vertical="center"/>
      <protection hidden="1"/>
    </xf>
    <xf numFmtId="1" fontId="7" fillId="0" borderId="2" xfId="0" applyNumberFormat="1" applyFont="1" applyFill="1" applyBorder="1" applyAlignment="1" applyProtection="1">
      <alignment horizontal="center" vertical="center"/>
      <protection hidden="1"/>
    </xf>
    <xf numFmtId="1" fontId="8" fillId="0" borderId="2" xfId="0" applyNumberFormat="1" applyFont="1" applyFill="1" applyBorder="1" applyAlignment="1" applyProtection="1">
      <alignment horizontal="left" vertical="center"/>
      <protection hidden="1"/>
    </xf>
    <xf numFmtId="1" fontId="8" fillId="0" borderId="18" xfId="0" applyNumberFormat="1" applyFont="1" applyFill="1" applyBorder="1" applyAlignment="1" applyProtection="1">
      <alignment horizontal="left" vertical="center"/>
      <protection hidden="1"/>
    </xf>
    <xf numFmtId="1" fontId="7" fillId="0" borderId="18" xfId="0" applyNumberFormat="1" applyFont="1" applyFill="1" applyBorder="1" applyAlignment="1" applyProtection="1">
      <alignment horizontal="center" vertical="center"/>
      <protection hidden="1"/>
    </xf>
    <xf numFmtId="0" fontId="0" fillId="2" borderId="0" xfId="0" applyFill="1" applyAlignment="1" applyProtection="1">
      <alignment horizontal="center" vertical="center"/>
    </xf>
    <xf numFmtId="0" fontId="0" fillId="2" borderId="0" xfId="0" applyFill="1" applyAlignment="1" applyProtection="1">
      <alignment horizontal="center" vertical="center"/>
    </xf>
    <xf numFmtId="0" fontId="0" fillId="2" borderId="0" xfId="0" applyFill="1" applyAlignment="1" applyProtection="1">
      <alignment horizontal="center" vertical="center"/>
    </xf>
    <xf numFmtId="0" fontId="0" fillId="0" borderId="0" xfId="0" applyAlignment="1">
      <alignment vertical="center"/>
    </xf>
    <xf numFmtId="0" fontId="0" fillId="2" borderId="0" xfId="0" applyFill="1" applyAlignment="1" applyProtection="1">
      <alignment horizontal="center" vertical="center"/>
    </xf>
    <xf numFmtId="1" fontId="5" fillId="0" borderId="11" xfId="0" applyNumberFormat="1"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xf>
    <xf numFmtId="1" fontId="5" fillId="8" borderId="18" xfId="0" applyNumberFormat="1" applyFont="1" applyFill="1" applyBorder="1" applyAlignment="1" applyProtection="1">
      <alignment horizontal="center" vertical="center"/>
      <protection locked="0"/>
    </xf>
    <xf numFmtId="1" fontId="5" fillId="8" borderId="2" xfId="0" applyNumberFormat="1" applyFont="1" applyFill="1" applyBorder="1" applyAlignment="1" applyProtection="1">
      <alignment horizontal="center" vertical="center"/>
      <protection locked="0"/>
    </xf>
    <xf numFmtId="1" fontId="5" fillId="8" borderId="8" xfId="0" applyNumberFormat="1" applyFont="1" applyFill="1" applyBorder="1" applyAlignment="1" applyProtection="1">
      <alignment horizontal="center" vertical="center"/>
      <protection locked="0"/>
    </xf>
    <xf numFmtId="1" fontId="20" fillId="0" borderId="2" xfId="0" applyNumberFormat="1" applyFont="1" applyBorder="1" applyAlignment="1">
      <alignment horizontal="center" vertical="center"/>
    </xf>
    <xf numFmtId="1" fontId="20" fillId="0" borderId="8" xfId="0" applyNumberFormat="1" applyFont="1" applyBorder="1" applyAlignment="1">
      <alignment horizontal="center" vertical="center"/>
    </xf>
    <xf numFmtId="0" fontId="8" fillId="0" borderId="0" xfId="0" applyFont="1" applyAlignment="1">
      <alignment horizontal="center" vertical="center"/>
    </xf>
    <xf numFmtId="0" fontId="10" fillId="2" borderId="24" xfId="0" applyFont="1" applyFill="1" applyBorder="1" applyAlignment="1" applyProtection="1">
      <alignment vertical="center"/>
      <protection hidden="1"/>
    </xf>
    <xf numFmtId="0" fontId="8" fillId="0" borderId="0" xfId="1" applyFont="1" applyAlignment="1">
      <alignment horizontal="center" vertical="center"/>
    </xf>
    <xf numFmtId="0" fontId="25" fillId="0" borderId="0" xfId="1" applyFont="1" applyAlignment="1">
      <alignment horizontal="center" vertical="center"/>
    </xf>
    <xf numFmtId="0" fontId="24" fillId="0" borderId="0" xfId="0" applyFont="1" applyFill="1" applyAlignment="1">
      <alignment horizontal="center" vertical="center"/>
    </xf>
    <xf numFmtId="0" fontId="26" fillId="0" borderId="0" xfId="0" applyFont="1" applyAlignment="1">
      <alignment horizontal="center" vertical="center"/>
    </xf>
    <xf numFmtId="0" fontId="0" fillId="0" borderId="16"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34" xfId="0" applyFont="1" applyFill="1" applyBorder="1" applyAlignment="1" applyProtection="1">
      <alignment horizontal="center" vertical="center"/>
      <protection hidden="1"/>
    </xf>
    <xf numFmtId="0" fontId="17" fillId="0" borderId="0" xfId="0" applyFont="1" applyAlignment="1">
      <alignment horizontal="center" vertical="center"/>
    </xf>
    <xf numFmtId="0" fontId="26" fillId="0" borderId="0" xfId="0" applyFont="1" applyFill="1" applyAlignment="1">
      <alignment horizontal="center" vertical="center"/>
    </xf>
    <xf numFmtId="0" fontId="8" fillId="0" borderId="0" xfId="1" applyFont="1" applyFill="1" applyAlignment="1">
      <alignment horizontal="center" vertical="center"/>
    </xf>
    <xf numFmtId="0" fontId="25" fillId="0" borderId="0" xfId="1" applyFont="1" applyFill="1" applyAlignment="1">
      <alignment horizontal="center" vertical="center"/>
    </xf>
    <xf numFmtId="0" fontId="25" fillId="0" borderId="0" xfId="0" applyFont="1" applyFill="1" applyAlignment="1">
      <alignment horizontal="center" vertical="center"/>
    </xf>
    <xf numFmtId="0" fontId="8" fillId="0" borderId="0" xfId="0" applyFont="1" applyFill="1" applyAlignment="1">
      <alignment horizontal="center" vertical="center"/>
    </xf>
    <xf numFmtId="0" fontId="31" fillId="0" borderId="0" xfId="0" applyFont="1" applyAlignment="1">
      <alignment horizontal="center" vertical="center"/>
    </xf>
    <xf numFmtId="0" fontId="6" fillId="0" borderId="3"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30" fillId="0" borderId="16" xfId="0" applyFont="1" applyFill="1" applyBorder="1" applyAlignment="1">
      <alignment horizontal="center" vertical="center"/>
    </xf>
    <xf numFmtId="0" fontId="0" fillId="0" borderId="37" xfId="0" applyFont="1" applyFill="1" applyBorder="1" applyAlignment="1" applyProtection="1">
      <alignment horizontal="center" vertical="center"/>
      <protection hidden="1"/>
    </xf>
    <xf numFmtId="1" fontId="7" fillId="0" borderId="0" xfId="0" applyNumberFormat="1" applyFont="1" applyFill="1" applyBorder="1" applyAlignment="1" applyProtection="1">
      <alignment horizontal="center" vertical="center"/>
      <protection hidden="1"/>
    </xf>
    <xf numFmtId="1" fontId="8" fillId="0" borderId="0" xfId="0" applyNumberFormat="1" applyFont="1" applyFill="1" applyBorder="1" applyAlignment="1" applyProtection="1">
      <alignment horizontal="left" vertical="center"/>
      <protection hidden="1"/>
    </xf>
    <xf numFmtId="0" fontId="7" fillId="2" borderId="29" xfId="0" applyFont="1" applyFill="1" applyBorder="1" applyAlignment="1" applyProtection="1">
      <alignment horizontal="center" vertical="center"/>
      <protection hidden="1"/>
    </xf>
    <xf numFmtId="1" fontId="5" fillId="0" borderId="28" xfId="0" applyNumberFormat="1" applyFont="1" applyFill="1" applyBorder="1" applyAlignment="1" applyProtection="1">
      <alignment horizontal="center" vertical="center"/>
    </xf>
    <xf numFmtId="1" fontId="5" fillId="0" borderId="1" xfId="0" applyNumberFormat="1" applyFont="1" applyFill="1" applyBorder="1" applyAlignment="1" applyProtection="1">
      <alignment horizontal="center" vertical="center"/>
    </xf>
    <xf numFmtId="0" fontId="32" fillId="0" borderId="21" xfId="0" applyFont="1" applyFill="1" applyBorder="1" applyAlignment="1" applyProtection="1">
      <alignment horizontal="center" vertical="center"/>
    </xf>
    <xf numFmtId="1" fontId="5" fillId="0" borderId="14" xfId="0" applyNumberFormat="1" applyFont="1" applyFill="1" applyBorder="1" applyAlignment="1" applyProtection="1">
      <alignment horizontal="center" vertical="center"/>
    </xf>
    <xf numFmtId="1" fontId="5" fillId="0" borderId="16" xfId="0" applyNumberFormat="1"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1" fontId="26" fillId="0" borderId="0" xfId="0" applyNumberFormat="1" applyFont="1" applyFill="1" applyAlignment="1">
      <alignment horizontal="center" vertical="center"/>
    </xf>
    <xf numFmtId="1" fontId="8" fillId="0" borderId="0" xfId="1" applyNumberFormat="1" applyFont="1" applyFill="1" applyBorder="1" applyAlignment="1" applyProtection="1">
      <alignment horizontal="center" vertical="center"/>
      <protection locked="0"/>
    </xf>
    <xf numFmtId="1" fontId="26" fillId="0" borderId="0" xfId="0" applyNumberFormat="1" applyFont="1" applyAlignment="1">
      <alignment horizontal="center" vertical="center"/>
    </xf>
    <xf numFmtId="1" fontId="25" fillId="0" borderId="0" xfId="1" applyNumberFormat="1" applyFont="1" applyAlignment="1">
      <alignment horizontal="center" vertical="center"/>
    </xf>
    <xf numFmtId="0" fontId="0" fillId="9" borderId="19" xfId="0" applyFill="1" applyBorder="1" applyAlignment="1" applyProtection="1">
      <alignment horizontal="center" vertical="center"/>
    </xf>
    <xf numFmtId="0" fontId="0" fillId="9" borderId="0" xfId="0" applyFill="1" applyBorder="1" applyAlignment="1" applyProtection="1">
      <alignment horizontal="center" vertical="center"/>
    </xf>
    <xf numFmtId="0" fontId="9" fillId="9" borderId="0" xfId="0" applyFont="1" applyFill="1" applyBorder="1" applyAlignment="1" applyProtection="1">
      <alignment horizontal="center" vertical="center"/>
    </xf>
    <xf numFmtId="0" fontId="9" fillId="9" borderId="29" xfId="0" applyFont="1" applyFill="1" applyBorder="1" applyAlignment="1" applyProtection="1">
      <alignment vertical="center"/>
    </xf>
    <xf numFmtId="0" fontId="9" fillId="9" borderId="0" xfId="0" applyFont="1" applyFill="1" applyBorder="1" applyAlignment="1" applyProtection="1">
      <alignment horizontal="right" vertical="top"/>
    </xf>
    <xf numFmtId="0" fontId="9" fillId="9" borderId="0" xfId="0" applyFont="1" applyFill="1" applyBorder="1" applyAlignment="1" applyProtection="1">
      <alignment horizontal="left" vertical="top"/>
    </xf>
    <xf numFmtId="164" fontId="9" fillId="9" borderId="0" xfId="0" applyNumberFormat="1" applyFont="1" applyFill="1" applyBorder="1" applyAlignment="1" applyProtection="1">
      <alignment horizontal="center" vertical="center"/>
    </xf>
    <xf numFmtId="0" fontId="0" fillId="9" borderId="19" xfId="0" applyNumberFormat="1" applyFill="1" applyBorder="1" applyAlignment="1" applyProtection="1">
      <alignment horizontal="center" vertical="center"/>
    </xf>
    <xf numFmtId="0" fontId="7" fillId="9" borderId="0" xfId="0" applyNumberFormat="1" applyFont="1" applyFill="1" applyBorder="1" applyAlignment="1" applyProtection="1">
      <alignment horizontal="center" vertical="center"/>
    </xf>
    <xf numFmtId="0" fontId="18" fillId="9" borderId="0" xfId="0" applyNumberFormat="1" applyFont="1" applyFill="1" applyBorder="1" applyAlignment="1" applyProtection="1">
      <alignment vertical="center"/>
    </xf>
    <xf numFmtId="0" fontId="16" fillId="9" borderId="0" xfId="0" applyNumberFormat="1" applyFont="1" applyFill="1" applyBorder="1" applyAlignment="1" applyProtection="1">
      <alignment vertical="center"/>
    </xf>
    <xf numFmtId="0" fontId="16" fillId="0" borderId="3" xfId="0"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1" fontId="33" fillId="0" borderId="1" xfId="0" applyNumberFormat="1" applyFont="1" applyFill="1" applyBorder="1" applyAlignment="1" applyProtection="1">
      <alignment horizontal="center" vertical="center"/>
      <protection locked="0"/>
    </xf>
    <xf numFmtId="0" fontId="16" fillId="9" borderId="19" xfId="0" applyNumberFormat="1" applyFont="1" applyFill="1" applyBorder="1" applyAlignment="1" applyProtection="1">
      <alignment horizontal="center" vertical="center"/>
    </xf>
    <xf numFmtId="0" fontId="16" fillId="9" borderId="29" xfId="0" applyNumberFormat="1" applyFont="1" applyFill="1" applyBorder="1" applyAlignment="1" applyProtection="1">
      <alignment horizontal="center" vertical="center"/>
    </xf>
    <xf numFmtId="0" fontId="16" fillId="9" borderId="0" xfId="0" applyNumberFormat="1" applyFont="1" applyFill="1" applyBorder="1" applyAlignment="1" applyProtection="1">
      <alignment horizontal="center" vertical="center"/>
    </xf>
    <xf numFmtId="0" fontId="12" fillId="9" borderId="19" xfId="0" applyNumberFormat="1" applyFont="1" applyFill="1" applyBorder="1" applyAlignment="1" applyProtection="1">
      <alignment horizontal="right" vertical="center"/>
    </xf>
    <xf numFmtId="0" fontId="16" fillId="10" borderId="3" xfId="0" applyNumberFormat="1" applyFont="1" applyFill="1" applyBorder="1" applyAlignment="1" applyProtection="1">
      <alignment horizontal="center" vertical="center"/>
    </xf>
    <xf numFmtId="0" fontId="0" fillId="0" borderId="39" xfId="0" applyFont="1" applyFill="1" applyBorder="1" applyAlignment="1" applyProtection="1">
      <alignment horizontal="center" vertical="center"/>
      <protection hidden="1"/>
    </xf>
    <xf numFmtId="0" fontId="0" fillId="0" borderId="33" xfId="0" applyFont="1" applyFill="1" applyBorder="1" applyAlignment="1" applyProtection="1">
      <alignment horizontal="center" vertical="center"/>
      <protection hidden="1"/>
    </xf>
    <xf numFmtId="0" fontId="0" fillId="0" borderId="40" xfId="0" applyFont="1" applyFill="1" applyBorder="1" applyAlignment="1" applyProtection="1">
      <alignment horizontal="center" vertical="center"/>
      <protection hidden="1"/>
    </xf>
    <xf numFmtId="0" fontId="0" fillId="0" borderId="41" xfId="0" applyFont="1" applyFill="1" applyBorder="1" applyAlignment="1" applyProtection="1">
      <alignment horizontal="center" vertical="center"/>
      <protection hidden="1"/>
    </xf>
    <xf numFmtId="0" fontId="18" fillId="9" borderId="0" xfId="0" applyNumberFormat="1" applyFont="1" applyFill="1" applyBorder="1" applyAlignment="1" applyProtection="1">
      <alignment horizontal="center" vertical="center"/>
    </xf>
    <xf numFmtId="0" fontId="18" fillId="9" borderId="23" xfId="0" applyNumberFormat="1" applyFont="1" applyFill="1" applyBorder="1" applyAlignment="1" applyProtection="1">
      <alignment vertical="center"/>
    </xf>
    <xf numFmtId="0" fontId="7" fillId="9" borderId="24" xfId="0" applyNumberFormat="1" applyFont="1" applyFill="1" applyBorder="1" applyAlignment="1" applyProtection="1">
      <alignment vertical="center"/>
    </xf>
    <xf numFmtId="0" fontId="0" fillId="9" borderId="0" xfId="0" applyNumberFormat="1" applyFill="1" applyBorder="1" applyAlignment="1" applyProtection="1">
      <alignment vertical="center"/>
    </xf>
    <xf numFmtId="0" fontId="12" fillId="9" borderId="24" xfId="0" applyNumberFormat="1" applyFont="1" applyFill="1" applyBorder="1" applyAlignment="1" applyProtection="1">
      <alignment vertical="center"/>
    </xf>
    <xf numFmtId="0" fontId="11" fillId="0" borderId="24" xfId="0" applyFont="1" applyBorder="1" applyAlignment="1" applyProtection="1">
      <alignment horizontal="center" vertical="center"/>
    </xf>
    <xf numFmtId="0" fontId="0" fillId="0" borderId="0" xfId="0" applyFill="1" applyAlignment="1">
      <alignment vertical="center"/>
    </xf>
    <xf numFmtId="0" fontId="5"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2" fillId="2" borderId="0" xfId="0" applyFont="1" applyFill="1" applyBorder="1" applyAlignment="1" applyProtection="1">
      <alignment horizontal="center" vertical="center"/>
    </xf>
    <xf numFmtId="0" fontId="35" fillId="0" borderId="36" xfId="0" applyFont="1" applyBorder="1" applyAlignment="1" applyProtection="1">
      <alignment horizontal="center" vertical="center"/>
    </xf>
    <xf numFmtId="0" fontId="11" fillId="2" borderId="0" xfId="0" applyFont="1" applyFill="1" applyBorder="1" applyAlignment="1" applyProtection="1">
      <alignment horizontal="center" vertical="center"/>
    </xf>
    <xf numFmtId="1" fontId="5" fillId="2" borderId="0" xfId="0" applyNumberFormat="1" applyFont="1" applyFill="1" applyBorder="1" applyAlignment="1" applyProtection="1">
      <alignment horizontal="center" vertical="center"/>
      <protection locked="0"/>
    </xf>
    <xf numFmtId="0" fontId="0" fillId="0" borderId="0" xfId="0" applyFill="1" applyAlignment="1" applyProtection="1">
      <alignment vertical="center"/>
      <protection hidden="1"/>
    </xf>
    <xf numFmtId="0" fontId="0" fillId="0" borderId="3" xfId="0" applyFont="1" applyFill="1" applyBorder="1" applyAlignment="1" applyProtection="1">
      <alignment horizontal="center" vertical="center"/>
      <protection hidden="1"/>
    </xf>
    <xf numFmtId="1" fontId="0" fillId="0" borderId="3" xfId="0" applyNumberFormat="1" applyFont="1" applyFill="1" applyBorder="1" applyAlignment="1" applyProtection="1">
      <alignment horizontal="center" vertical="center"/>
      <protection hidden="1"/>
    </xf>
    <xf numFmtId="0" fontId="0" fillId="0" borderId="21" xfId="0"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4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1" fontId="0" fillId="0" borderId="18" xfId="0" applyNumberFormat="1"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43"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1" fontId="0" fillId="0" borderId="2" xfId="0" applyNumberFormat="1" applyFont="1" applyFill="1" applyBorder="1" applyAlignment="1" applyProtection="1">
      <alignment horizontal="center" vertical="center"/>
      <protection hidden="1"/>
    </xf>
    <xf numFmtId="0" fontId="0" fillId="2" borderId="0" xfId="0" applyFont="1" applyFill="1" applyAlignment="1" applyProtection="1">
      <alignment vertical="center"/>
      <protection hidden="1"/>
    </xf>
    <xf numFmtId="0" fontId="0" fillId="2" borderId="24" xfId="0" applyFont="1" applyFill="1" applyBorder="1" applyAlignment="1" applyProtection="1">
      <alignment vertical="center"/>
      <protection hidden="1"/>
    </xf>
    <xf numFmtId="0" fontId="0" fillId="5" borderId="35" xfId="0" applyFont="1" applyFill="1" applyBorder="1" applyAlignment="1" applyProtection="1">
      <alignment vertical="center"/>
      <protection hidden="1"/>
    </xf>
    <xf numFmtId="0" fontId="36" fillId="5" borderId="32" xfId="0" applyFont="1" applyFill="1" applyBorder="1" applyAlignment="1" applyProtection="1">
      <alignment horizontal="center" vertical="center"/>
      <protection hidden="1"/>
    </xf>
    <xf numFmtId="0" fontId="0" fillId="0" borderId="18"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center" vertical="center"/>
    </xf>
    <xf numFmtId="0" fontId="0" fillId="0" borderId="0" xfId="0" applyFont="1" applyFill="1" applyAlignment="1">
      <alignment horizontal="center" vertical="center"/>
    </xf>
    <xf numFmtId="0" fontId="0" fillId="2" borderId="0"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lignment horizontal="center" vertical="center"/>
    </xf>
    <xf numFmtId="0" fontId="30" fillId="0" borderId="8" xfId="0" applyFont="1" applyFill="1" applyBorder="1" applyAlignment="1" applyProtection="1">
      <alignment horizontal="center" vertical="center"/>
    </xf>
    <xf numFmtId="0" fontId="18" fillId="9" borderId="19" xfId="0" applyNumberFormat="1"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 fontId="33" fillId="0" borderId="28" xfId="0" applyNumberFormat="1" applyFont="1" applyFill="1" applyBorder="1" applyAlignment="1" applyProtection="1">
      <alignment horizontal="center" vertical="center"/>
      <protection locked="0"/>
    </xf>
    <xf numFmtId="0" fontId="9" fillId="9" borderId="0" xfId="0"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protection hidden="1"/>
    </xf>
    <xf numFmtId="0" fontId="16" fillId="0" borderId="3" xfId="0" quotePrefix="1" applyNumberFormat="1" applyFont="1" applyFill="1" applyBorder="1" applyAlignment="1" applyProtection="1">
      <alignment horizontal="center" vertical="center"/>
      <protection locked="0"/>
    </xf>
    <xf numFmtId="0" fontId="18" fillId="9" borderId="23" xfId="0" applyNumberFormat="1"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0" fontId="16" fillId="10" borderId="4" xfId="0" applyNumberFormat="1" applyFont="1" applyFill="1" applyBorder="1" applyAlignment="1" applyProtection="1">
      <alignment horizontal="center" vertical="center"/>
    </xf>
    <xf numFmtId="0" fontId="9" fillId="2" borderId="0" xfId="0" applyFont="1" applyFill="1" applyBorder="1" applyAlignment="1" applyProtection="1">
      <alignment vertical="center"/>
    </xf>
    <xf numFmtId="0" fontId="0" fillId="2" borderId="0" xfId="0" applyFill="1" applyBorder="1" applyProtection="1"/>
    <xf numFmtId="0" fontId="0" fillId="9" borderId="29" xfId="0" applyFill="1" applyBorder="1" applyAlignment="1" applyProtection="1">
      <alignment horizontal="center" vertical="center"/>
    </xf>
    <xf numFmtId="0" fontId="9" fillId="9" borderId="32" xfId="0" applyFont="1" applyFill="1" applyBorder="1" applyAlignment="1" applyProtection="1">
      <alignment vertical="center"/>
      <protection locked="0"/>
    </xf>
    <xf numFmtId="0" fontId="9" fillId="9" borderId="29" xfId="0" applyFont="1" applyFill="1" applyBorder="1" applyAlignment="1" applyProtection="1">
      <alignment horizontal="left" vertical="top"/>
    </xf>
    <xf numFmtId="0" fontId="18" fillId="9" borderId="29" xfId="0" applyNumberFormat="1" applyFont="1" applyFill="1" applyBorder="1" applyAlignment="1" applyProtection="1">
      <alignment horizontal="center" vertical="center"/>
    </xf>
    <xf numFmtId="0" fontId="18" fillId="9" borderId="29" xfId="0" applyNumberFormat="1" applyFont="1" applyFill="1" applyBorder="1" applyAlignment="1" applyProtection="1">
      <alignment vertical="center"/>
    </xf>
    <xf numFmtId="0" fontId="19" fillId="9" borderId="32" xfId="0" applyNumberFormat="1" applyFont="1" applyFill="1" applyBorder="1" applyAlignment="1" applyProtection="1">
      <alignment horizontal="center" vertical="center"/>
      <protection hidden="1"/>
    </xf>
    <xf numFmtId="0" fontId="12" fillId="9" borderId="26" xfId="0" applyNumberFormat="1" applyFont="1" applyFill="1" applyBorder="1" applyAlignment="1" applyProtection="1">
      <alignment vertical="center"/>
    </xf>
    <xf numFmtId="0" fontId="18" fillId="9" borderId="0" xfId="0" applyNumberFormat="1" applyFont="1" applyFill="1" applyBorder="1" applyAlignment="1" applyProtection="1">
      <alignment vertical="center"/>
      <protection hidden="1"/>
    </xf>
    <xf numFmtId="0" fontId="19" fillId="9" borderId="19" xfId="0" applyNumberFormat="1" applyFont="1" applyFill="1" applyBorder="1" applyAlignment="1" applyProtection="1">
      <alignment horizontal="center" vertical="center"/>
    </xf>
    <xf numFmtId="0" fontId="19" fillId="9" borderId="19" xfId="0" quotePrefix="1" applyNumberFormat="1" applyFont="1" applyFill="1" applyBorder="1" applyAlignment="1" applyProtection="1">
      <alignment horizontal="center" vertical="center"/>
    </xf>
    <xf numFmtId="0" fontId="19" fillId="9" borderId="32" xfId="0" applyNumberFormat="1" applyFont="1" applyFill="1" applyBorder="1" applyAlignment="1" applyProtection="1">
      <alignment horizontal="center" vertical="center"/>
    </xf>
    <xf numFmtId="1" fontId="7" fillId="2" borderId="23" xfId="0" applyNumberFormat="1" applyFont="1" applyFill="1" applyBorder="1" applyAlignment="1" applyProtection="1">
      <alignment horizontal="center" vertical="center"/>
      <protection hidden="1"/>
    </xf>
    <xf numFmtId="1" fontId="8" fillId="2" borderId="23" xfId="0" applyNumberFormat="1" applyFont="1" applyFill="1" applyBorder="1" applyAlignment="1" applyProtection="1">
      <alignment horizontal="left" vertical="center"/>
      <protection hidden="1"/>
    </xf>
    <xf numFmtId="0" fontId="0" fillId="0" borderId="0" xfId="0" applyFill="1" applyProtection="1">
      <protection hidden="1"/>
    </xf>
    <xf numFmtId="0" fontId="18" fillId="9" borderId="0" xfId="0" applyNumberFormat="1" applyFont="1" applyFill="1" applyBorder="1" applyAlignment="1" applyProtection="1">
      <alignment horizontal="center" vertical="center"/>
      <protection hidden="1"/>
    </xf>
    <xf numFmtId="0" fontId="38" fillId="4" borderId="4" xfId="0" applyFont="1" applyFill="1" applyBorder="1" applyAlignment="1" applyProtection="1">
      <alignment horizontal="center" vertical="center"/>
    </xf>
    <xf numFmtId="0" fontId="38" fillId="4" borderId="7" xfId="0" applyFont="1" applyFill="1" applyBorder="1" applyAlignment="1" applyProtection="1">
      <alignment horizontal="center" vertical="center"/>
    </xf>
    <xf numFmtId="0" fontId="38" fillId="4" borderId="4" xfId="0" applyFont="1" applyFill="1" applyBorder="1" applyAlignment="1" applyProtection="1">
      <alignment horizontal="right" vertical="center"/>
    </xf>
    <xf numFmtId="0" fontId="19" fillId="0" borderId="3" xfId="0"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xf>
    <xf numFmtId="0" fontId="16" fillId="9" borderId="29" xfId="0" applyNumberFormat="1" applyFont="1" applyFill="1" applyBorder="1" applyAlignment="1" applyProtection="1">
      <alignment vertical="center"/>
      <protection hidden="1"/>
    </xf>
    <xf numFmtId="0" fontId="19" fillId="0" borderId="7" xfId="0" applyNumberFormat="1" applyFont="1" applyFill="1" applyBorder="1" applyAlignment="1" applyProtection="1">
      <alignment horizontal="center" vertical="center"/>
      <protection hidden="1"/>
    </xf>
    <xf numFmtId="0" fontId="19" fillId="0" borderId="3" xfId="0" applyNumberFormat="1" applyFont="1" applyFill="1" applyBorder="1" applyAlignment="1" applyProtection="1">
      <alignment horizontal="center" vertical="center"/>
      <protection hidden="1"/>
    </xf>
    <xf numFmtId="0" fontId="19" fillId="0" borderId="3" xfId="0" quotePrefix="1" applyNumberFormat="1" applyFont="1" applyFill="1" applyBorder="1" applyAlignment="1" applyProtection="1">
      <alignment horizontal="center" vertical="center"/>
      <protection hidden="1"/>
    </xf>
    <xf numFmtId="0" fontId="12" fillId="9" borderId="24" xfId="0" applyNumberFormat="1" applyFont="1" applyFill="1" applyBorder="1" applyAlignment="1" applyProtection="1">
      <alignment vertical="center"/>
      <protection hidden="1"/>
    </xf>
    <xf numFmtId="1" fontId="8" fillId="0" borderId="0" xfId="0" applyNumberFormat="1" applyFont="1" applyAlignment="1">
      <alignment horizontal="center" vertical="center"/>
    </xf>
    <xf numFmtId="1"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27" fillId="0" borderId="0" xfId="2" applyFont="1" applyFill="1" applyAlignment="1">
      <alignment horizontal="center" vertical="center"/>
    </xf>
    <xf numFmtId="0" fontId="23" fillId="0" borderId="0" xfId="1" applyFont="1" applyFill="1" applyAlignment="1">
      <alignment horizontal="center" vertical="center"/>
    </xf>
    <xf numFmtId="0" fontId="8" fillId="0" borderId="0" xfId="1" applyFont="1" applyFill="1" applyBorder="1" applyAlignment="1" applyProtection="1">
      <alignment horizontal="center" vertical="center"/>
      <protection locked="0"/>
    </xf>
    <xf numFmtId="0" fontId="23" fillId="0" borderId="0" xfId="2" applyFont="1" applyFill="1" applyAlignment="1">
      <alignment horizontal="center" vertical="center"/>
    </xf>
    <xf numFmtId="0" fontId="23" fillId="0" borderId="0" xfId="1" applyFont="1" applyAlignment="1">
      <alignment horizontal="center" vertical="center"/>
    </xf>
    <xf numFmtId="0" fontId="28" fillId="0" borderId="0" xfId="2" applyFont="1" applyFill="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34" fillId="0" borderId="0" xfId="0" applyFont="1" applyFill="1" applyAlignment="1">
      <alignment horizontal="center"/>
    </xf>
    <xf numFmtId="0" fontId="27" fillId="0" borderId="0" xfId="0" applyFont="1" applyFill="1" applyAlignment="1">
      <alignment horizontal="center" vertical="center"/>
    </xf>
    <xf numFmtId="0" fontId="23" fillId="0" borderId="0" xfId="2" applyFont="1" applyAlignment="1">
      <alignment horizontal="center" vertical="center"/>
    </xf>
    <xf numFmtId="0" fontId="22" fillId="0" borderId="0" xfId="0" applyFont="1" applyAlignment="1">
      <alignment horizontal="center"/>
    </xf>
    <xf numFmtId="0" fontId="9" fillId="0" borderId="15" xfId="0" applyFont="1" applyBorder="1" applyAlignment="1">
      <alignment horizontal="center" vertical="center"/>
    </xf>
    <xf numFmtId="0" fontId="25" fillId="0" borderId="17" xfId="0" applyFont="1" applyFill="1" applyBorder="1" applyAlignment="1">
      <alignment horizontal="center" vertical="center"/>
    </xf>
    <xf numFmtId="0" fontId="24" fillId="0" borderId="17" xfId="0" applyFont="1" applyFill="1" applyBorder="1" applyAlignment="1">
      <alignment horizontal="center" vertical="center"/>
    </xf>
    <xf numFmtId="0" fontId="8" fillId="0" borderId="17" xfId="1" applyFont="1" applyFill="1" applyBorder="1" applyAlignment="1" applyProtection="1">
      <alignment horizontal="center" vertical="center"/>
      <protection locked="0"/>
    </xf>
    <xf numFmtId="0" fontId="8" fillId="0" borderId="17" xfId="0" applyFont="1" applyBorder="1" applyAlignment="1">
      <alignment horizontal="center"/>
    </xf>
    <xf numFmtId="0" fontId="26" fillId="0" borderId="17" xfId="0" applyFont="1" applyFill="1" applyBorder="1" applyAlignment="1">
      <alignment horizontal="center" vertical="center"/>
    </xf>
    <xf numFmtId="0" fontId="24" fillId="0" borderId="17" xfId="0" applyFont="1" applyFill="1" applyBorder="1" applyAlignment="1" applyProtection="1">
      <alignment horizontal="center" vertical="center"/>
    </xf>
    <xf numFmtId="0" fontId="25" fillId="0" borderId="17" xfId="1" applyFont="1" applyFill="1" applyBorder="1" applyAlignment="1" applyProtection="1">
      <alignment horizontal="center" vertical="center"/>
      <protection locked="0"/>
    </xf>
    <xf numFmtId="0" fontId="24" fillId="0" borderId="17" xfId="0" applyFont="1" applyBorder="1" applyAlignment="1">
      <alignment horizontal="center" vertical="center"/>
    </xf>
    <xf numFmtId="0" fontId="8" fillId="0" borderId="17" xfId="1" applyFont="1" applyFill="1" applyBorder="1" applyAlignment="1">
      <alignment horizontal="center" vertical="center"/>
    </xf>
    <xf numFmtId="0" fontId="25" fillId="0" borderId="17" xfId="1" applyFont="1" applyFill="1" applyBorder="1" applyAlignment="1">
      <alignment horizontal="center" vertical="center"/>
    </xf>
    <xf numFmtId="0" fontId="25" fillId="0" borderId="17" xfId="1" applyFont="1" applyBorder="1" applyAlignment="1">
      <alignment horizontal="center" vertical="center"/>
    </xf>
    <xf numFmtId="0" fontId="25" fillId="0" borderId="17" xfId="0" applyFont="1" applyBorder="1" applyAlignment="1">
      <alignment horizontal="center" vertical="center"/>
    </xf>
    <xf numFmtId="0" fontId="29" fillId="0" borderId="17" xfId="0" applyFont="1" applyBorder="1" applyAlignment="1">
      <alignment horizontal="center" vertical="center"/>
    </xf>
    <xf numFmtId="0" fontId="8" fillId="0" borderId="17" xfId="1" applyFont="1" applyBorder="1" applyAlignment="1">
      <alignment horizontal="center" vertical="center"/>
    </xf>
    <xf numFmtId="0" fontId="8" fillId="0" borderId="0" xfId="0" applyFont="1" applyAlignment="1">
      <alignment horizontal="left"/>
    </xf>
    <xf numFmtId="0" fontId="8" fillId="0" borderId="0" xfId="0" applyFont="1" applyBorder="1" applyAlignment="1">
      <alignment horizontal="left"/>
    </xf>
    <xf numFmtId="1" fontId="9" fillId="0" borderId="14" xfId="0" applyNumberFormat="1" applyFont="1" applyBorder="1" applyAlignment="1">
      <alignment horizontal="center" vertical="center"/>
    </xf>
    <xf numFmtId="0" fontId="9" fillId="0" borderId="28" xfId="0" applyFont="1" applyBorder="1" applyAlignment="1">
      <alignment horizontal="center" vertical="center"/>
    </xf>
    <xf numFmtId="1" fontId="8" fillId="0" borderId="16" xfId="1" applyNumberFormat="1" applyFont="1" applyFill="1" applyBorder="1" applyAlignment="1" applyProtection="1">
      <alignment horizontal="center" vertical="center"/>
      <protection locked="0"/>
    </xf>
    <xf numFmtId="0" fontId="17" fillId="0" borderId="1" xfId="0" applyFont="1" applyBorder="1" applyAlignment="1">
      <alignment horizontal="center" vertical="center"/>
    </xf>
    <xf numFmtId="1" fontId="26" fillId="0" borderId="16" xfId="0" applyNumberFormat="1" applyFont="1" applyFill="1" applyBorder="1" applyAlignment="1">
      <alignment horizontal="center" vertical="center"/>
    </xf>
    <xf numFmtId="0" fontId="26" fillId="0" borderId="1" xfId="0" applyFont="1" applyBorder="1" applyAlignment="1">
      <alignment horizontal="center" wrapText="1"/>
    </xf>
    <xf numFmtId="1" fontId="8" fillId="0" borderId="16" xfId="0" applyNumberFormat="1" applyFont="1" applyBorder="1" applyAlignment="1">
      <alignment horizontal="center"/>
    </xf>
    <xf numFmtId="0" fontId="0" fillId="0" borderId="1" xfId="0" applyBorder="1" applyAlignment="1">
      <alignment horizontal="center"/>
    </xf>
    <xf numFmtId="0" fontId="26" fillId="0" borderId="1" xfId="0" applyFont="1" applyFill="1" applyBorder="1" applyAlignment="1">
      <alignment horizontal="center" vertical="center"/>
    </xf>
    <xf numFmtId="0" fontId="26" fillId="0" borderId="1" xfId="0" applyFont="1" applyBorder="1" applyAlignment="1">
      <alignment horizontal="center" vertical="center"/>
    </xf>
    <xf numFmtId="0" fontId="17" fillId="0" borderId="1" xfId="0" applyFont="1" applyBorder="1" applyAlignment="1">
      <alignment horizontal="center"/>
    </xf>
    <xf numFmtId="0" fontId="24" fillId="0" borderId="1" xfId="0" applyFont="1" applyBorder="1" applyAlignment="1">
      <alignment horizontal="center" vertical="center"/>
    </xf>
    <xf numFmtId="0" fontId="25" fillId="0" borderId="1" xfId="1" applyFont="1" applyBorder="1" applyAlignment="1">
      <alignment horizontal="center" vertical="center"/>
    </xf>
    <xf numFmtId="0" fontId="26" fillId="0" borderId="1" xfId="0" applyFont="1" applyBorder="1" applyAlignment="1">
      <alignment horizontal="center" vertical="center" wrapText="1"/>
    </xf>
    <xf numFmtId="1" fontId="26" fillId="0" borderId="16" xfId="0" applyNumberFormat="1" applyFont="1" applyBorder="1" applyAlignment="1">
      <alignment horizontal="center" vertical="center"/>
    </xf>
    <xf numFmtId="0" fontId="26" fillId="0" borderId="1" xfId="0" applyFont="1" applyFill="1" applyBorder="1" applyAlignment="1">
      <alignment horizontal="center" vertical="center" wrapText="1"/>
    </xf>
    <xf numFmtId="1" fontId="8" fillId="0" borderId="10"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xf>
    <xf numFmtId="0" fontId="22" fillId="0" borderId="9" xfId="0" applyFont="1" applyBorder="1" applyAlignment="1">
      <alignment horizontal="center" vertical="center"/>
    </xf>
    <xf numFmtId="0" fontId="0" fillId="0" borderId="11" xfId="0" applyBorder="1" applyAlignment="1">
      <alignment horizontal="center" vertical="center"/>
    </xf>
    <xf numFmtId="0" fontId="33" fillId="0" borderId="2" xfId="0" applyNumberFormat="1" applyFont="1" applyFill="1" applyBorder="1" applyAlignment="1" applyProtection="1">
      <alignment horizontal="center" vertical="center"/>
      <protection locked="0" hidden="1"/>
    </xf>
    <xf numFmtId="0" fontId="33" fillId="0" borderId="18" xfId="0" applyNumberFormat="1" applyFont="1" applyFill="1" applyBorder="1" applyAlignment="1" applyProtection="1">
      <alignment horizontal="center" vertical="center"/>
      <protection locked="0" hidden="1"/>
    </xf>
    <xf numFmtId="0" fontId="9" fillId="2" borderId="0" xfId="0" applyFont="1" applyFill="1" applyBorder="1" applyAlignment="1" applyProtection="1">
      <alignment horizontal="center" vertical="center"/>
      <protection hidden="1"/>
    </xf>
    <xf numFmtId="0" fontId="5" fillId="2" borderId="46"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hidden="1"/>
    </xf>
    <xf numFmtId="1" fontId="0" fillId="0" borderId="8" xfId="0" applyNumberFormat="1"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9" xfId="0" applyFont="1" applyFill="1" applyBorder="1" applyAlignment="1" applyProtection="1">
      <alignment horizontal="center" vertical="center"/>
      <protection hidden="1"/>
    </xf>
    <xf numFmtId="0" fontId="0" fillId="0" borderId="47"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protection hidden="1"/>
    </xf>
    <xf numFmtId="0" fontId="36" fillId="5" borderId="36" xfId="0" applyFont="1" applyFill="1" applyBorder="1" applyAlignment="1" applyProtection="1">
      <alignment horizontal="center" vertical="center"/>
      <protection hidden="1"/>
    </xf>
    <xf numFmtId="0" fontId="0" fillId="3" borderId="8" xfId="0" applyFill="1" applyBorder="1" applyAlignment="1" applyProtection="1">
      <alignment horizontal="center" vertical="center"/>
    </xf>
    <xf numFmtId="0" fontId="33" fillId="0" borderId="8" xfId="0" applyNumberFormat="1" applyFont="1" applyFill="1" applyBorder="1" applyAlignment="1" applyProtection="1">
      <alignment horizontal="center" vertical="center"/>
      <protection locked="0" hidden="1"/>
    </xf>
    <xf numFmtId="0" fontId="11" fillId="0" borderId="24" xfId="0" applyFont="1" applyBorder="1" applyAlignment="1" applyProtection="1">
      <alignment horizontal="center" vertical="center"/>
    </xf>
    <xf numFmtId="0" fontId="0" fillId="2" borderId="0"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lignment horizontal="center" vertical="center"/>
    </xf>
    <xf numFmtId="1" fontId="0" fillId="0" borderId="0" xfId="0" applyNumberFormat="1" applyFill="1" applyBorder="1" applyAlignment="1">
      <alignment horizontal="center"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11" fillId="0" borderId="24" xfId="0" applyFont="1" applyBorder="1" applyAlignment="1" applyProtection="1">
      <alignment vertical="center"/>
    </xf>
    <xf numFmtId="164" fontId="11" fillId="0" borderId="24" xfId="0" applyNumberFormat="1" applyFont="1" applyBorder="1" applyAlignment="1" applyProtection="1">
      <alignment horizontal="right"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4" xfId="0" applyFont="1" applyFill="1" applyBorder="1" applyAlignment="1" applyProtection="1">
      <alignment horizontal="center" vertical="center"/>
      <protection hidden="1"/>
    </xf>
    <xf numFmtId="1" fontId="8" fillId="0" borderId="8" xfId="0" applyNumberFormat="1" applyFont="1" applyFill="1" applyBorder="1" applyAlignment="1" applyProtection="1">
      <alignment horizontal="left" vertical="center"/>
      <protection hidden="1"/>
    </xf>
    <xf numFmtId="0" fontId="0" fillId="0" borderId="49" xfId="0" applyFont="1" applyFill="1" applyBorder="1" applyAlignment="1" applyProtection="1">
      <alignment horizontal="center" vertical="center"/>
      <protection hidden="1"/>
    </xf>
    <xf numFmtId="0" fontId="0" fillId="0" borderId="50" xfId="0" applyFont="1" applyFill="1" applyBorder="1" applyAlignment="1" applyProtection="1">
      <alignment horizontal="center" vertical="center"/>
      <protection hidden="1"/>
    </xf>
    <xf numFmtId="0" fontId="0" fillId="0" borderId="51" xfId="0" applyFont="1" applyFill="1" applyBorder="1" applyAlignment="1" applyProtection="1">
      <alignment horizontal="center" vertical="center"/>
      <protection hidden="1"/>
    </xf>
    <xf numFmtId="0" fontId="47" fillId="0" borderId="0" xfId="0" applyFont="1" applyAlignment="1">
      <alignment horizontal="left" vertical="center" wrapText="1"/>
    </xf>
    <xf numFmtId="0" fontId="44" fillId="0" borderId="0" xfId="0" applyFont="1" applyAlignment="1">
      <alignment horizontal="left" vertical="center" wrapText="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15" fillId="0" borderId="0" xfId="0" applyFont="1" applyAlignment="1">
      <alignment horizontal="left" vertical="center" wrapText="1"/>
    </xf>
    <xf numFmtId="0" fontId="44" fillId="0" borderId="0" xfId="0" applyFont="1" applyAlignment="1">
      <alignment horizontal="left" vertical="center"/>
    </xf>
    <xf numFmtId="0" fontId="42" fillId="0" borderId="0" xfId="0" applyFont="1" applyAlignment="1">
      <alignment horizontal="center" vertical="center"/>
    </xf>
    <xf numFmtId="0" fontId="40" fillId="0" borderId="0" xfId="0" applyFont="1" applyAlignment="1">
      <alignment horizontal="left" vertical="center"/>
    </xf>
    <xf numFmtId="0" fontId="48" fillId="0" borderId="0" xfId="0" applyFont="1" applyAlignment="1">
      <alignment horizontal="center" vertical="center" wrapText="1"/>
    </xf>
    <xf numFmtId="0" fontId="39" fillId="0" borderId="34" xfId="0" applyFont="1" applyBorder="1" applyAlignment="1">
      <alignment horizontal="center" vertical="center"/>
    </xf>
    <xf numFmtId="0" fontId="39" fillId="0" borderId="44" xfId="0" applyFont="1" applyBorder="1" applyAlignment="1">
      <alignment horizontal="center" vertical="center"/>
    </xf>
    <xf numFmtId="0" fontId="39" fillId="0" borderId="47" xfId="0" applyFont="1" applyBorder="1" applyAlignment="1">
      <alignment horizontal="center" vertical="center"/>
    </xf>
    <xf numFmtId="0" fontId="39" fillId="0" borderId="45" xfId="0" applyFont="1" applyBorder="1" applyAlignment="1">
      <alignment horizontal="center" vertical="center"/>
    </xf>
    <xf numFmtId="0" fontId="39" fillId="0" borderId="43" xfId="0" applyFont="1" applyBorder="1" applyAlignment="1">
      <alignment horizontal="center" vertical="center"/>
    </xf>
    <xf numFmtId="0" fontId="39" fillId="0" borderId="48"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11" fillId="0" borderId="24" xfId="0" applyFont="1" applyBorder="1" applyAlignment="1" applyProtection="1">
      <alignment horizontal="center" vertical="center"/>
    </xf>
    <xf numFmtId="1" fontId="9" fillId="0" borderId="35" xfId="0" applyNumberFormat="1" applyFont="1" applyBorder="1" applyAlignment="1">
      <alignment horizontal="center" vertical="center"/>
    </xf>
    <xf numFmtId="1" fontId="9" fillId="0" borderId="36" xfId="0" applyNumberFormat="1" applyFont="1" applyBorder="1" applyAlignment="1">
      <alignment horizontal="center" vertical="center"/>
    </xf>
    <xf numFmtId="0" fontId="11" fillId="0" borderId="24" xfId="0" applyFont="1" applyBorder="1" applyAlignment="1" applyProtection="1">
      <alignment horizontal="right" vertical="center"/>
    </xf>
    <xf numFmtId="0" fontId="39" fillId="0" borderId="22" xfId="0" applyFont="1" applyBorder="1" applyAlignment="1">
      <alignment horizontal="center" vertical="center"/>
    </xf>
    <xf numFmtId="0" fontId="39" fillId="0" borderId="25" xfId="0" applyFont="1" applyBorder="1" applyAlignment="1">
      <alignment horizontal="center" vertical="center"/>
    </xf>
    <xf numFmtId="0" fontId="39" fillId="0" borderId="20" xfId="0" applyFont="1" applyBorder="1" applyAlignment="1">
      <alignment horizontal="center" vertical="center"/>
    </xf>
    <xf numFmtId="0" fontId="39" fillId="0" borderId="26" xfId="0" applyFont="1" applyBorder="1" applyAlignment="1">
      <alignment horizontal="center" vertical="center"/>
    </xf>
    <xf numFmtId="164" fontId="11" fillId="0" borderId="24" xfId="0" applyNumberFormat="1" applyFont="1" applyBorder="1" applyAlignment="1" applyProtection="1">
      <alignment horizontal="left"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11" fillId="0" borderId="24" xfId="0" applyFont="1" applyBorder="1" applyAlignment="1" applyProtection="1">
      <alignment horizontal="left" vertical="center"/>
    </xf>
    <xf numFmtId="0" fontId="9" fillId="0" borderId="2" xfId="0" applyFont="1" applyFill="1" applyBorder="1" applyAlignment="1" applyProtection="1">
      <alignment horizontal="left" vertical="center"/>
      <protection locked="0" hidden="1"/>
    </xf>
    <xf numFmtId="0" fontId="9" fillId="0" borderId="8" xfId="0" applyFont="1" applyFill="1" applyBorder="1" applyAlignment="1" applyProtection="1">
      <alignment horizontal="left" vertical="center"/>
      <protection locked="0" hidden="1"/>
    </xf>
    <xf numFmtId="0" fontId="9" fillId="2" borderId="0" xfId="0" applyFont="1" applyFill="1" applyBorder="1" applyAlignment="1" applyProtection="1">
      <alignment horizontal="center" vertical="center"/>
      <protection hidden="1"/>
    </xf>
    <xf numFmtId="0" fontId="11" fillId="5" borderId="4" xfId="0" applyFont="1" applyFill="1" applyBorder="1" applyAlignment="1" applyProtection="1">
      <alignment horizontal="center" vertical="center"/>
    </xf>
    <xf numFmtId="0" fontId="11" fillId="5" borderId="12"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164" fontId="9" fillId="0" borderId="4" xfId="0" applyNumberFormat="1" applyFont="1" applyFill="1" applyBorder="1" applyAlignment="1" applyProtection="1">
      <alignment horizontal="center" vertical="center"/>
      <protection locked="0"/>
    </xf>
    <xf numFmtId="164" fontId="9" fillId="0" borderId="12" xfId="0" applyNumberFormat="1" applyFont="1" applyFill="1" applyBorder="1" applyAlignment="1" applyProtection="1">
      <alignment horizontal="center" vertical="center"/>
      <protection locked="0"/>
    </xf>
    <xf numFmtId="164" fontId="9" fillId="0" borderId="7" xfId="0"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18" xfId="0" applyFont="1" applyFill="1" applyBorder="1" applyAlignment="1" applyProtection="1">
      <alignment horizontal="left" vertical="center"/>
      <protection locked="0" hidden="1"/>
    </xf>
    <xf numFmtId="0" fontId="37" fillId="10" borderId="4" xfId="0" applyNumberFormat="1" applyFont="1" applyFill="1" applyBorder="1" applyAlignment="1" applyProtection="1">
      <alignment horizontal="center" vertical="center"/>
    </xf>
    <xf numFmtId="0" fontId="37" fillId="10" borderId="12" xfId="0" applyNumberFormat="1" applyFont="1" applyFill="1" applyBorder="1" applyAlignment="1" applyProtection="1">
      <alignment horizontal="center" vertical="center"/>
    </xf>
    <xf numFmtId="0" fontId="37" fillId="10" borderId="7" xfId="0" applyNumberFormat="1" applyFont="1" applyFill="1" applyBorder="1" applyAlignment="1" applyProtection="1">
      <alignment horizontal="center" vertical="center"/>
    </xf>
    <xf numFmtId="0" fontId="18" fillId="10" borderId="4" xfId="0" applyNumberFormat="1" applyFont="1" applyFill="1" applyBorder="1" applyAlignment="1" applyProtection="1">
      <alignment horizontal="center" vertical="center"/>
    </xf>
    <xf numFmtId="0" fontId="18" fillId="10" borderId="12" xfId="0" applyNumberFormat="1" applyFont="1" applyFill="1" applyBorder="1" applyAlignment="1" applyProtection="1">
      <alignment horizontal="center" vertical="center"/>
    </xf>
    <xf numFmtId="0" fontId="18" fillId="10" borderId="7" xfId="0" applyNumberFormat="1"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25" xfId="0" applyFont="1" applyFill="1" applyBorder="1" applyAlignment="1" applyProtection="1">
      <alignment horizontal="center" vertical="center"/>
    </xf>
    <xf numFmtId="0" fontId="35" fillId="11" borderId="4" xfId="0" applyFont="1" applyFill="1" applyBorder="1" applyAlignment="1" applyProtection="1">
      <alignment horizontal="center" vertical="center"/>
    </xf>
    <xf numFmtId="0" fontId="35" fillId="11" borderId="7" xfId="0" applyFont="1" applyFill="1" applyBorder="1" applyAlignment="1" applyProtection="1">
      <alignment horizontal="center" vertical="center"/>
    </xf>
    <xf numFmtId="0" fontId="0" fillId="0" borderId="4"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164" fontId="5" fillId="7" borderId="22" xfId="0" applyNumberFormat="1" applyFont="1" applyFill="1" applyBorder="1" applyAlignment="1" applyProtection="1">
      <alignment horizontal="center" vertical="center"/>
      <protection hidden="1"/>
    </xf>
    <xf numFmtId="164" fontId="5" fillId="7" borderId="23" xfId="0" applyNumberFormat="1" applyFont="1" applyFill="1" applyBorder="1" applyAlignment="1" applyProtection="1">
      <alignment horizontal="center" vertical="center"/>
      <protection hidden="1"/>
    </xf>
    <xf numFmtId="164" fontId="5" fillId="7" borderId="20" xfId="0" applyNumberFormat="1" applyFont="1" applyFill="1" applyBorder="1" applyAlignment="1" applyProtection="1">
      <alignment horizontal="center" vertical="center"/>
      <protection hidden="1"/>
    </xf>
    <xf numFmtId="164" fontId="5" fillId="7" borderId="24" xfId="0" applyNumberFormat="1" applyFont="1" applyFill="1" applyBorder="1" applyAlignment="1" applyProtection="1">
      <alignment horizontal="center" vertical="center"/>
      <protection hidden="1"/>
    </xf>
    <xf numFmtId="164" fontId="5" fillId="7" borderId="25" xfId="0" applyNumberFormat="1" applyFont="1" applyFill="1" applyBorder="1" applyAlignment="1" applyProtection="1">
      <alignment horizontal="center" vertical="center"/>
      <protection hidden="1"/>
    </xf>
    <xf numFmtId="164" fontId="5" fillId="7" borderId="26" xfId="0" applyNumberFormat="1" applyFont="1" applyFill="1" applyBorder="1" applyAlignment="1" applyProtection="1">
      <alignment horizontal="center" vertical="center"/>
      <protection hidden="1"/>
    </xf>
    <xf numFmtId="0" fontId="5" fillId="6" borderId="23" xfId="0" applyFont="1" applyFill="1" applyBorder="1" applyAlignment="1" applyProtection="1">
      <alignment horizontal="center" vertical="center"/>
      <protection hidden="1"/>
    </xf>
    <xf numFmtId="0" fontId="5" fillId="6" borderId="24" xfId="0" applyFont="1" applyFill="1" applyBorder="1" applyAlignment="1" applyProtection="1">
      <alignment horizontal="center" vertical="center"/>
      <protection hidden="1"/>
    </xf>
    <xf numFmtId="0" fontId="5" fillId="6" borderId="22" xfId="0" applyFont="1" applyFill="1" applyBorder="1" applyAlignment="1" applyProtection="1">
      <alignment horizontal="center" vertical="center"/>
      <protection hidden="1"/>
    </xf>
    <xf numFmtId="0" fontId="5" fillId="6" borderId="20" xfId="0" applyFont="1" applyFill="1" applyBorder="1" applyAlignment="1" applyProtection="1">
      <alignment horizontal="center" vertical="center"/>
      <protection hidden="1"/>
    </xf>
    <xf numFmtId="164" fontId="5" fillId="6" borderId="23" xfId="0" applyNumberFormat="1" applyFont="1" applyFill="1" applyBorder="1" applyAlignment="1" applyProtection="1">
      <alignment horizontal="left" vertical="center"/>
      <protection hidden="1"/>
    </xf>
    <xf numFmtId="164" fontId="5" fillId="6" borderId="25" xfId="0" applyNumberFormat="1" applyFont="1" applyFill="1" applyBorder="1" applyAlignment="1" applyProtection="1">
      <alignment horizontal="left" vertical="center"/>
      <protection hidden="1"/>
    </xf>
    <xf numFmtId="164" fontId="5" fillId="6" borderId="24" xfId="0" applyNumberFormat="1" applyFont="1" applyFill="1" applyBorder="1" applyAlignment="1" applyProtection="1">
      <alignment horizontal="left" vertical="center"/>
      <protection hidden="1"/>
    </xf>
    <xf numFmtId="164" fontId="5" fillId="6" borderId="26" xfId="0" applyNumberFormat="1" applyFont="1" applyFill="1" applyBorder="1" applyAlignment="1" applyProtection="1">
      <alignment horizontal="left" vertical="center"/>
      <protection hidden="1"/>
    </xf>
  </cellXfs>
  <cellStyles count="6">
    <cellStyle name="Lien hypertexte" xfId="2" builtinId="8"/>
    <cellStyle name="Normal" xfId="0" builtinId="0"/>
    <cellStyle name="Normal 2" xfId="1"/>
    <cellStyle name="Normal 2 2" xfId="3"/>
    <cellStyle name="Normal 2 3" xfId="4"/>
    <cellStyle name="Normal 2 3 2 2" xfId="5"/>
  </cellStyles>
  <dxfs count="1">
    <dxf>
      <font>
        <strike val="0"/>
        <color theme="5" tint="0.39991454817346722"/>
      </font>
      <numFmt numFmtId="1" formatCode="0"/>
      <fill>
        <patternFill>
          <bgColor theme="5" tint="0.39994506668294322"/>
        </patternFill>
      </fill>
      <border>
        <left style="thin">
          <color theme="5" tint="0.39994506668294322"/>
        </left>
        <right style="thin">
          <color theme="5" tint="0.39994506668294322"/>
        </right>
        <top style="thin">
          <color theme="5" tint="0.39994506668294322"/>
        </top>
        <bottom style="thin">
          <color theme="5" tint="0.39994506668294322"/>
        </bottom>
        <vertical/>
        <horizontal/>
      </border>
    </dxf>
  </dxfs>
  <tableStyles count="0" defaultTableStyle="TableStyleMedium2" defaultPivotStyle="PivotStyleLight16"/>
  <colors>
    <mruColors>
      <color rgb="FF7030A0"/>
      <color rgb="FF0563C1"/>
      <color rgb="FFFFFFFF"/>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2</xdr:row>
          <xdr:rowOff>238125</xdr:rowOff>
        </xdr:from>
        <xdr:to>
          <xdr:col>6</xdr:col>
          <xdr:colOff>190500</xdr:colOff>
          <xdr:row>2</xdr:row>
          <xdr:rowOff>1019175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fr-FR" sz="1600" b="1" i="0" u="none" strike="noStrike" baseline="0">
                  <a:solidFill>
                    <a:srgbClr val="FF0000"/>
                  </a:solidFill>
                  <a:latin typeface="Calibri"/>
                </a:rPr>
                <a:t>Démarrer une nouvelle régate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xdr:row>
          <xdr:rowOff>247650</xdr:rowOff>
        </xdr:from>
        <xdr:to>
          <xdr:col>16</xdr:col>
          <xdr:colOff>200025</xdr:colOff>
          <xdr:row>2</xdr:row>
          <xdr:rowOff>1028700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fr-FR" sz="1600" b="1" i="0" u="none" strike="noStrike" baseline="0">
                  <a:solidFill>
                    <a:srgbClr val="FF0000"/>
                  </a:solidFill>
                  <a:latin typeface="Calibri"/>
                </a:rPr>
                <a:t>Enregistrer la régate en cours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238125</xdr:rowOff>
        </xdr:from>
        <xdr:to>
          <xdr:col>11</xdr:col>
          <xdr:colOff>180975</xdr:colOff>
          <xdr:row>2</xdr:row>
          <xdr:rowOff>1028700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fr-FR" sz="1600" b="1" i="0" u="none" strike="noStrike" baseline="0">
                  <a:solidFill>
                    <a:srgbClr val="FF0000"/>
                  </a:solidFill>
                  <a:latin typeface="Calibri"/>
                </a:rPr>
                <a:t>Imprimer la liste des participants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2</xdr:row>
          <xdr:rowOff>247650</xdr:rowOff>
        </xdr:from>
        <xdr:to>
          <xdr:col>21</xdr:col>
          <xdr:colOff>228600</xdr:colOff>
          <xdr:row>2</xdr:row>
          <xdr:rowOff>1019175</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fr-FR" sz="1600" b="1" i="0" u="none" strike="noStrike" baseline="0">
                  <a:solidFill>
                    <a:srgbClr val="FF0000"/>
                  </a:solidFill>
                  <a:latin typeface="Calibri"/>
                </a:rPr>
                <a:t>Imprimer le classement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ro/Desktop/R&#233;gate%20de%20Saint%20Nazaire%20le%2020%20novembre%202016%20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sation"/>
      <sheetName val="Coureurs"/>
      <sheetName val="Feuille de relevé"/>
      <sheetName val="Inscriptions"/>
      <sheetName val="Régates"/>
      <sheetName val="Classement"/>
    </sheetNames>
    <sheetDataSet>
      <sheetData sheetId="0"/>
      <sheetData sheetId="1"/>
      <sheetData sheetId="2"/>
      <sheetData sheetId="3"/>
      <sheetData sheetId="4"/>
      <sheetData sheetId="5">
        <row r="2">
          <cell r="B2" t="str">
            <v>Régate</v>
          </cell>
          <cell r="L2" t="str">
            <v>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26"/>
  <sheetViews>
    <sheetView workbookViewId="0">
      <selection activeCell="A21" sqref="A21:G21"/>
    </sheetView>
  </sheetViews>
  <sheetFormatPr baseColWidth="10" defaultColWidth="11.42578125" defaultRowHeight="15" x14ac:dyDescent="0.25"/>
  <cols>
    <col min="1" max="1" width="10.28515625" style="27" customWidth="1"/>
    <col min="2" max="2" width="6.28515625" customWidth="1"/>
    <col min="7" max="7" width="40.28515625" customWidth="1"/>
  </cols>
  <sheetData>
    <row r="1" spans="1:7" s="37" customFormat="1" ht="33.75" customHeight="1" x14ac:dyDescent="0.25">
      <c r="A1" s="277" t="s">
        <v>14</v>
      </c>
      <c r="B1" s="277"/>
      <c r="C1" s="277"/>
      <c r="D1" s="277"/>
      <c r="E1" s="277"/>
      <c r="F1" s="277"/>
      <c r="G1" s="277"/>
    </row>
    <row r="2" spans="1:7" s="37" customFormat="1" ht="27.75" customHeight="1" x14ac:dyDescent="0.25">
      <c r="A2" s="278" t="s">
        <v>51</v>
      </c>
      <c r="B2" s="278"/>
      <c r="C2" s="278"/>
      <c r="D2" s="278"/>
      <c r="E2" s="278"/>
      <c r="F2" s="278"/>
      <c r="G2" s="278"/>
    </row>
    <row r="3" spans="1:7" s="37" customFormat="1" ht="21.75" customHeight="1" x14ac:dyDescent="0.25">
      <c r="A3" s="273" t="s">
        <v>52</v>
      </c>
      <c r="B3" s="273"/>
      <c r="C3" s="273"/>
      <c r="D3" s="273"/>
      <c r="E3" s="273"/>
      <c r="F3" s="273"/>
      <c r="G3" s="273"/>
    </row>
    <row r="4" spans="1:7" s="37" customFormat="1" ht="39.950000000000003" customHeight="1" x14ac:dyDescent="0.25">
      <c r="A4" s="272" t="s">
        <v>54</v>
      </c>
      <c r="B4" s="272"/>
      <c r="C4" s="272"/>
      <c r="D4" s="272"/>
      <c r="E4" s="272"/>
      <c r="F4" s="272"/>
      <c r="G4" s="272"/>
    </row>
    <row r="5" spans="1:7" s="37" customFormat="1" ht="20.100000000000001" customHeight="1" x14ac:dyDescent="0.25">
      <c r="A5" s="272" t="s">
        <v>53</v>
      </c>
      <c r="B5" s="272"/>
      <c r="C5" s="272"/>
      <c r="D5" s="272"/>
      <c r="E5" s="272"/>
      <c r="F5" s="272"/>
      <c r="G5" s="272"/>
    </row>
    <row r="6" spans="1:7" s="37" customFormat="1" ht="39.950000000000003" customHeight="1" x14ac:dyDescent="0.25">
      <c r="A6" s="272" t="s">
        <v>56</v>
      </c>
      <c r="B6" s="272"/>
      <c r="C6" s="272"/>
      <c r="D6" s="272"/>
      <c r="E6" s="272"/>
      <c r="F6" s="272"/>
      <c r="G6" s="272"/>
    </row>
    <row r="7" spans="1:7" s="37" customFormat="1" ht="39.950000000000003" customHeight="1" x14ac:dyDescent="0.25">
      <c r="A7" s="272" t="s">
        <v>57</v>
      </c>
      <c r="B7" s="272"/>
      <c r="C7" s="272"/>
      <c r="D7" s="272"/>
      <c r="E7" s="272"/>
      <c r="F7" s="272"/>
      <c r="G7" s="272"/>
    </row>
    <row r="8" spans="1:7" s="37" customFormat="1" ht="20.100000000000001" customHeight="1" x14ac:dyDescent="0.25">
      <c r="A8" s="272" t="s">
        <v>49</v>
      </c>
      <c r="B8" s="272"/>
      <c r="C8" s="272"/>
      <c r="D8" s="272"/>
      <c r="E8" s="272"/>
      <c r="F8" s="272"/>
      <c r="G8" s="272"/>
    </row>
    <row r="9" spans="1:7" s="37" customFormat="1" ht="20.100000000000001" customHeight="1" x14ac:dyDescent="0.25">
      <c r="A9" s="274" t="s">
        <v>61</v>
      </c>
      <c r="B9" s="274"/>
      <c r="C9" s="274"/>
      <c r="D9" s="274"/>
      <c r="E9" s="274"/>
      <c r="F9" s="274"/>
      <c r="G9" s="274"/>
    </row>
    <row r="10" spans="1:7" s="37" customFormat="1" ht="20.100000000000001" customHeight="1" x14ac:dyDescent="0.25">
      <c r="A10" s="279" t="s">
        <v>58</v>
      </c>
      <c r="B10" s="279"/>
      <c r="C10" s="279"/>
      <c r="D10" s="279"/>
      <c r="E10" s="279"/>
      <c r="F10" s="279"/>
      <c r="G10" s="279"/>
    </row>
    <row r="11" spans="1:7" s="19" customFormat="1" ht="20.100000000000001" customHeight="1" x14ac:dyDescent="0.25">
      <c r="A11" s="272" t="s">
        <v>38</v>
      </c>
      <c r="B11" s="272"/>
      <c r="C11" s="272"/>
      <c r="D11" s="272"/>
      <c r="E11" s="272"/>
      <c r="F11" s="272"/>
      <c r="G11" s="272"/>
    </row>
    <row r="12" spans="1:7" s="19" customFormat="1" ht="20.100000000000001" customHeight="1" x14ac:dyDescent="0.25">
      <c r="A12" s="260" t="s">
        <v>4</v>
      </c>
      <c r="B12" s="272" t="s">
        <v>50</v>
      </c>
      <c r="C12" s="272"/>
      <c r="D12" s="272"/>
      <c r="E12" s="272"/>
      <c r="F12" s="272"/>
      <c r="G12" s="272"/>
    </row>
    <row r="13" spans="1:7" s="19" customFormat="1" ht="20.100000000000001" customHeight="1" x14ac:dyDescent="0.25">
      <c r="A13" s="261" t="s">
        <v>6</v>
      </c>
      <c r="B13" s="272" t="s">
        <v>42</v>
      </c>
      <c r="C13" s="272"/>
      <c r="D13" s="272"/>
      <c r="E13" s="272"/>
      <c r="F13" s="272"/>
      <c r="G13" s="272"/>
    </row>
    <row r="14" spans="1:7" s="19" customFormat="1" ht="20.100000000000001" customHeight="1" x14ac:dyDescent="0.25">
      <c r="A14" s="260" t="s">
        <v>21</v>
      </c>
      <c r="B14" s="272" t="s">
        <v>44</v>
      </c>
      <c r="C14" s="272"/>
      <c r="D14" s="272"/>
      <c r="E14" s="272"/>
      <c r="F14" s="272"/>
      <c r="G14" s="272"/>
    </row>
    <row r="15" spans="1:7" s="19" customFormat="1" ht="20.100000000000001" customHeight="1" x14ac:dyDescent="0.25">
      <c r="A15" s="261" t="s">
        <v>20</v>
      </c>
      <c r="B15" s="272" t="s">
        <v>43</v>
      </c>
      <c r="C15" s="272"/>
      <c r="D15" s="272"/>
      <c r="E15" s="272"/>
      <c r="F15" s="272"/>
      <c r="G15" s="272"/>
    </row>
    <row r="16" spans="1:7" s="19" customFormat="1" ht="20.100000000000001" customHeight="1" x14ac:dyDescent="0.25">
      <c r="A16" s="260" t="s">
        <v>5</v>
      </c>
      <c r="B16" s="272" t="s">
        <v>40</v>
      </c>
      <c r="C16" s="272"/>
      <c r="D16" s="272"/>
      <c r="E16" s="272"/>
      <c r="F16" s="272"/>
      <c r="G16" s="272"/>
    </row>
    <row r="17" spans="1:7" s="19" customFormat="1" ht="20.100000000000001" customHeight="1" x14ac:dyDescent="0.25">
      <c r="A17" s="261" t="s">
        <v>7</v>
      </c>
      <c r="B17" s="276" t="s">
        <v>39</v>
      </c>
      <c r="C17" s="276"/>
      <c r="D17" s="276"/>
      <c r="E17" s="276"/>
      <c r="F17" s="276"/>
      <c r="G17" s="276"/>
    </row>
    <row r="18" spans="1:7" s="19" customFormat="1" ht="20.100000000000001" customHeight="1" x14ac:dyDescent="0.25">
      <c r="A18" s="261" t="s">
        <v>13</v>
      </c>
      <c r="B18" s="276" t="s">
        <v>41</v>
      </c>
      <c r="C18" s="276"/>
      <c r="D18" s="276"/>
      <c r="E18" s="276"/>
      <c r="F18" s="276"/>
      <c r="G18" s="276"/>
    </row>
    <row r="19" spans="1:7" s="37" customFormat="1" ht="20.100000000000001" customHeight="1" x14ac:dyDescent="0.25">
      <c r="A19" s="273" t="s">
        <v>48</v>
      </c>
      <c r="B19" s="273"/>
      <c r="C19" s="273"/>
      <c r="D19" s="273"/>
      <c r="E19" s="273"/>
      <c r="F19" s="273"/>
      <c r="G19" s="273"/>
    </row>
    <row r="20" spans="1:7" s="37" customFormat="1" ht="123.75" customHeight="1" x14ac:dyDescent="0.25">
      <c r="A20" s="272" t="s">
        <v>64</v>
      </c>
      <c r="B20" s="272"/>
      <c r="C20" s="272"/>
      <c r="D20" s="272"/>
      <c r="E20" s="272"/>
      <c r="F20" s="272"/>
      <c r="G20" s="272"/>
    </row>
    <row r="21" spans="1:7" s="37" customFormat="1" ht="24.95" customHeight="1" x14ac:dyDescent="0.25">
      <c r="A21" s="273" t="s">
        <v>15</v>
      </c>
      <c r="B21" s="273"/>
      <c r="C21" s="273"/>
      <c r="D21" s="273"/>
      <c r="E21" s="273"/>
      <c r="F21" s="273"/>
      <c r="G21" s="273"/>
    </row>
    <row r="22" spans="1:7" s="37" customFormat="1" ht="55.5" customHeight="1" x14ac:dyDescent="0.25">
      <c r="A22" s="272" t="s">
        <v>59</v>
      </c>
      <c r="B22" s="272"/>
      <c r="C22" s="272"/>
      <c r="D22" s="272"/>
      <c r="E22" s="272"/>
      <c r="F22" s="272"/>
      <c r="G22" s="272"/>
    </row>
    <row r="23" spans="1:7" s="37" customFormat="1" ht="24.95" customHeight="1" x14ac:dyDescent="0.25">
      <c r="A23" s="275" t="s">
        <v>16</v>
      </c>
      <c r="B23" s="275"/>
      <c r="C23" s="275"/>
      <c r="D23" s="275"/>
      <c r="E23" s="275"/>
      <c r="F23" s="275"/>
      <c r="G23" s="275"/>
    </row>
    <row r="24" spans="1:7" s="19" customFormat="1" ht="60" customHeight="1" x14ac:dyDescent="0.25">
      <c r="A24" s="272" t="s">
        <v>60</v>
      </c>
      <c r="B24" s="272"/>
      <c r="C24" s="272"/>
      <c r="D24" s="272"/>
      <c r="E24" s="272"/>
      <c r="F24" s="272"/>
      <c r="G24" s="272"/>
    </row>
    <row r="25" spans="1:7" s="19" customFormat="1" ht="24.95" customHeight="1" x14ac:dyDescent="0.25">
      <c r="A25" s="271" t="s">
        <v>17</v>
      </c>
      <c r="B25" s="271"/>
      <c r="C25" s="271"/>
      <c r="D25" s="271"/>
      <c r="E25" s="271"/>
      <c r="F25" s="271"/>
      <c r="G25" s="271"/>
    </row>
    <row r="26" spans="1:7" s="19" customFormat="1" ht="39.950000000000003" customHeight="1" x14ac:dyDescent="0.25">
      <c r="A26" s="272" t="s">
        <v>55</v>
      </c>
      <c r="B26" s="272"/>
      <c r="C26" s="272"/>
      <c r="D26" s="272"/>
      <c r="E26" s="272"/>
      <c r="F26" s="272"/>
      <c r="G26" s="272"/>
    </row>
  </sheetData>
  <sheetProtection algorithmName="SHA-512" hashValue="xpq/U+PNdNolXQaWlmIeMY7JthUrMwpud7MDbhYelzWeyqFMz8NYduIg7tlThYcRA+ySoxTaha/zg+uHgpoLkw==" saltValue="pvb+EXAWFgzKY5/4mihf5g==" spinCount="100000" sheet="1" objects="1" scenarios="1" formatCells="0" insertColumns="0" insertRows="0" selectLockedCells="1" sort="0" autoFilter="0"/>
  <mergeCells count="26">
    <mergeCell ref="A7:G7"/>
    <mergeCell ref="A8:G8"/>
    <mergeCell ref="A10:G10"/>
    <mergeCell ref="A11:G11"/>
    <mergeCell ref="B12:G12"/>
    <mergeCell ref="A1:G1"/>
    <mergeCell ref="A2:G2"/>
    <mergeCell ref="A4:G4"/>
    <mergeCell ref="A5:G5"/>
    <mergeCell ref="A6:G6"/>
    <mergeCell ref="A25:G25"/>
    <mergeCell ref="A26:G26"/>
    <mergeCell ref="A3:G3"/>
    <mergeCell ref="A24:G24"/>
    <mergeCell ref="A9:G9"/>
    <mergeCell ref="A19:G19"/>
    <mergeCell ref="A20:G20"/>
    <mergeCell ref="A21:G21"/>
    <mergeCell ref="A22:G22"/>
    <mergeCell ref="A23:G23"/>
    <mergeCell ref="B14:G14"/>
    <mergeCell ref="B15:G15"/>
    <mergeCell ref="B16:G16"/>
    <mergeCell ref="B17:G17"/>
    <mergeCell ref="B18:G18"/>
    <mergeCell ref="B13:G13"/>
  </mergeCells>
  <pageMargins left="0.11811023622047245" right="0.11811023622047245" top="0.15748031496062992" bottom="0.15748031496062992"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68"/>
  <sheetViews>
    <sheetView workbookViewId="0">
      <selection activeCell="D8" sqref="D8"/>
    </sheetView>
  </sheetViews>
  <sheetFormatPr baseColWidth="10" defaultRowHeight="15.75" x14ac:dyDescent="0.25"/>
  <cols>
    <col min="1" max="1" width="3.42578125" style="219" customWidth="1"/>
    <col min="2" max="2" width="9.85546875" style="189" customWidth="1"/>
    <col min="3" max="3" width="17.7109375" style="190" customWidth="1"/>
    <col min="4" max="4" width="19.42578125" style="190" customWidth="1"/>
    <col min="5" max="5" width="15.140625" style="190" customWidth="1"/>
    <col min="6" max="6" width="23" style="203" customWidth="1"/>
    <col min="7" max="7" width="9.42578125" style="46" customWidth="1"/>
    <col min="8" max="8" width="35.42578125" style="46" customWidth="1"/>
    <col min="9" max="9" width="13.42578125" style="191" customWidth="1"/>
  </cols>
  <sheetData>
    <row r="1" spans="1:9" ht="37.5" customHeight="1" thickBot="1" x14ac:dyDescent="0.3">
      <c r="B1" s="291" t="str">
        <f>Classement!B2</f>
        <v>Régate</v>
      </c>
      <c r="C1" s="291"/>
      <c r="D1" s="262" t="str">
        <f>Classement!D2</f>
        <v>RG65</v>
      </c>
      <c r="E1" s="288" t="str">
        <f>Classement!E2</f>
        <v>TAUGON</v>
      </c>
      <c r="F1" s="288"/>
      <c r="G1" s="263" t="str">
        <f>Classement!L2</f>
        <v>Le</v>
      </c>
      <c r="H1" s="296" t="str">
        <f>Classement!M2</f>
        <v>1er JUILLET 2018</v>
      </c>
      <c r="I1" s="296"/>
    </row>
    <row r="2" spans="1:9" ht="15.75" customHeight="1" thickTop="1" x14ac:dyDescent="0.25">
      <c r="A2" s="220"/>
      <c r="B2" s="289" t="s">
        <v>27</v>
      </c>
      <c r="C2" s="286" t="s">
        <v>9</v>
      </c>
      <c r="D2" s="286" t="s">
        <v>8</v>
      </c>
      <c r="E2" s="286" t="s">
        <v>35</v>
      </c>
      <c r="F2" s="286" t="s">
        <v>29</v>
      </c>
      <c r="G2" s="292" t="s">
        <v>28</v>
      </c>
      <c r="H2" s="293"/>
      <c r="I2" s="286" t="s">
        <v>30</v>
      </c>
    </row>
    <row r="3" spans="1:9" ht="15.75" customHeight="1" thickBot="1" x14ac:dyDescent="0.3">
      <c r="B3" s="290"/>
      <c r="C3" s="287"/>
      <c r="D3" s="287"/>
      <c r="E3" s="287"/>
      <c r="F3" s="287"/>
      <c r="G3" s="294"/>
      <c r="H3" s="295"/>
      <c r="I3" s="287"/>
    </row>
    <row r="4" spans="1:9" ht="19.5" customHeight="1" thickTop="1" x14ac:dyDescent="0.25">
      <c r="A4" s="219">
        <v>1</v>
      </c>
      <c r="B4" s="221"/>
      <c r="C4" s="204"/>
      <c r="D4" s="204"/>
      <c r="E4" s="204"/>
      <c r="F4" s="204"/>
      <c r="G4" s="284"/>
      <c r="H4" s="285"/>
      <c r="I4" s="222"/>
    </row>
    <row r="5" spans="1:9" ht="19.5" customHeight="1" x14ac:dyDescent="0.25">
      <c r="A5" s="219">
        <v>2</v>
      </c>
      <c r="B5" s="223"/>
      <c r="C5" s="205"/>
      <c r="D5" s="206"/>
      <c r="E5" s="206"/>
      <c r="F5" s="206"/>
      <c r="G5" s="280"/>
      <c r="H5" s="281"/>
      <c r="I5" s="224"/>
    </row>
    <row r="6" spans="1:9" ht="19.5" customHeight="1" x14ac:dyDescent="0.25">
      <c r="A6" s="219">
        <v>3</v>
      </c>
      <c r="B6" s="225"/>
      <c r="C6" s="205"/>
      <c r="D6" s="206"/>
      <c r="E6" s="206"/>
      <c r="F6" s="206"/>
      <c r="G6" s="280"/>
      <c r="H6" s="281"/>
      <c r="I6" s="226"/>
    </row>
    <row r="7" spans="1:9" ht="19.5" customHeight="1" x14ac:dyDescent="0.25">
      <c r="A7" s="219">
        <v>4</v>
      </c>
      <c r="B7" s="225"/>
      <c r="C7" s="205"/>
      <c r="D7" s="206"/>
      <c r="E7" s="206"/>
      <c r="F7" s="206"/>
      <c r="G7" s="280"/>
      <c r="H7" s="281"/>
      <c r="I7" s="226"/>
    </row>
    <row r="8" spans="1:9" ht="19.5" customHeight="1" x14ac:dyDescent="0.25">
      <c r="A8" s="219">
        <v>5</v>
      </c>
      <c r="B8" s="227"/>
      <c r="C8" s="207"/>
      <c r="D8" s="207"/>
      <c r="E8" s="208"/>
      <c r="F8" s="208"/>
      <c r="G8" s="280"/>
      <c r="H8" s="281"/>
      <c r="I8" s="228"/>
    </row>
    <row r="9" spans="1:9" ht="19.5" customHeight="1" x14ac:dyDescent="0.25">
      <c r="A9" s="219">
        <v>6</v>
      </c>
      <c r="B9" s="225"/>
      <c r="C9" s="205"/>
      <c r="D9" s="206"/>
      <c r="E9" s="206"/>
      <c r="F9" s="209"/>
      <c r="G9" s="280"/>
      <c r="H9" s="281"/>
      <c r="I9" s="229"/>
    </row>
    <row r="10" spans="1:9" ht="19.5" customHeight="1" x14ac:dyDescent="0.25">
      <c r="A10" s="219">
        <v>7</v>
      </c>
      <c r="B10" s="225"/>
      <c r="C10" s="205"/>
      <c r="D10" s="206"/>
      <c r="E10" s="210"/>
      <c r="F10" s="209"/>
      <c r="G10" s="280"/>
      <c r="H10" s="281"/>
      <c r="I10" s="230"/>
    </row>
    <row r="11" spans="1:9" ht="19.5" customHeight="1" x14ac:dyDescent="0.25">
      <c r="A11" s="219">
        <v>8</v>
      </c>
      <c r="B11" s="225"/>
      <c r="C11" s="205"/>
      <c r="D11" s="206"/>
      <c r="E11" s="206"/>
      <c r="F11" s="206"/>
      <c r="G11" s="280"/>
      <c r="H11" s="281"/>
      <c r="I11" s="231"/>
    </row>
    <row r="12" spans="1:9" ht="19.5" customHeight="1" x14ac:dyDescent="0.25">
      <c r="A12" s="219">
        <v>9</v>
      </c>
      <c r="B12" s="223"/>
      <c r="C12" s="211"/>
      <c r="D12" s="211"/>
      <c r="E12" s="211"/>
      <c r="F12" s="206"/>
      <c r="G12" s="280"/>
      <c r="H12" s="281"/>
      <c r="I12" s="232"/>
    </row>
    <row r="13" spans="1:9" ht="19.5" customHeight="1" x14ac:dyDescent="0.25">
      <c r="A13" s="219">
        <v>10</v>
      </c>
      <c r="B13" s="223"/>
      <c r="C13" s="207"/>
      <c r="D13" s="207"/>
      <c r="E13" s="213"/>
      <c r="F13" s="214"/>
      <c r="G13" s="280"/>
      <c r="H13" s="281"/>
      <c r="I13" s="233"/>
    </row>
    <row r="14" spans="1:9" ht="19.5" customHeight="1" x14ac:dyDescent="0.25">
      <c r="A14" s="219">
        <v>11</v>
      </c>
      <c r="B14" s="223"/>
      <c r="C14" s="207"/>
      <c r="D14" s="207"/>
      <c r="E14" s="213"/>
      <c r="F14" s="214"/>
      <c r="G14" s="280"/>
      <c r="H14" s="281"/>
      <c r="I14" s="233"/>
    </row>
    <row r="15" spans="1:9" ht="19.5" customHeight="1" x14ac:dyDescent="0.25">
      <c r="A15" s="219">
        <v>12</v>
      </c>
      <c r="B15" s="225"/>
      <c r="C15" s="205"/>
      <c r="D15" s="206"/>
      <c r="E15" s="206"/>
      <c r="F15" s="205"/>
      <c r="G15" s="280"/>
      <c r="H15" s="281"/>
      <c r="I15" s="234"/>
    </row>
    <row r="16" spans="1:9" ht="19.5" customHeight="1" x14ac:dyDescent="0.25">
      <c r="A16" s="219">
        <v>13</v>
      </c>
      <c r="B16" s="235"/>
      <c r="C16" s="216"/>
      <c r="D16" s="212"/>
      <c r="E16" s="206"/>
      <c r="F16" s="217"/>
      <c r="G16" s="280"/>
      <c r="H16" s="281"/>
      <c r="I16" s="230"/>
    </row>
    <row r="17" spans="1:9" ht="19.5" customHeight="1" x14ac:dyDescent="0.25">
      <c r="A17" s="219">
        <v>14</v>
      </c>
      <c r="B17" s="223"/>
      <c r="C17" s="207"/>
      <c r="D17" s="207"/>
      <c r="E17" s="218"/>
      <c r="F17" s="215"/>
      <c r="G17" s="280"/>
      <c r="H17" s="281"/>
      <c r="I17" s="233"/>
    </row>
    <row r="18" spans="1:9" ht="19.5" customHeight="1" x14ac:dyDescent="0.25">
      <c r="A18" s="219">
        <v>15</v>
      </c>
      <c r="B18" s="223"/>
      <c r="C18" s="207"/>
      <c r="D18" s="207"/>
      <c r="E18" s="218"/>
      <c r="F18" s="215"/>
      <c r="G18" s="280"/>
      <c r="H18" s="281"/>
      <c r="I18" s="233"/>
    </row>
    <row r="19" spans="1:9" ht="19.5" customHeight="1" x14ac:dyDescent="0.25">
      <c r="A19" s="219">
        <v>16</v>
      </c>
      <c r="B19" s="223"/>
      <c r="C19" s="207"/>
      <c r="D19" s="207"/>
      <c r="E19" s="218"/>
      <c r="F19" s="215"/>
      <c r="G19" s="280"/>
      <c r="H19" s="281"/>
      <c r="I19" s="233"/>
    </row>
    <row r="20" spans="1:9" ht="19.5" customHeight="1" x14ac:dyDescent="0.25">
      <c r="A20" s="219">
        <v>17</v>
      </c>
      <c r="B20" s="223"/>
      <c r="C20" s="207"/>
      <c r="D20" s="207"/>
      <c r="E20" s="218"/>
      <c r="F20" s="215"/>
      <c r="G20" s="280"/>
      <c r="H20" s="281"/>
      <c r="I20" s="233"/>
    </row>
    <row r="21" spans="1:9" ht="19.5" customHeight="1" x14ac:dyDescent="0.25">
      <c r="A21" s="219">
        <v>18</v>
      </c>
      <c r="B21" s="225"/>
      <c r="C21" s="205"/>
      <c r="D21" s="206"/>
      <c r="E21" s="206"/>
      <c r="F21" s="205"/>
      <c r="G21" s="280"/>
      <c r="H21" s="281"/>
      <c r="I21" s="229"/>
    </row>
    <row r="22" spans="1:9" ht="19.5" customHeight="1" x14ac:dyDescent="0.25">
      <c r="A22" s="219">
        <v>19</v>
      </c>
      <c r="B22" s="223"/>
      <c r="C22" s="207"/>
      <c r="D22" s="207"/>
      <c r="E22" s="218"/>
      <c r="F22" s="215"/>
      <c r="G22" s="280"/>
      <c r="H22" s="281"/>
      <c r="I22" s="233"/>
    </row>
    <row r="23" spans="1:9" ht="19.5" customHeight="1" x14ac:dyDescent="0.25">
      <c r="A23" s="219">
        <v>20</v>
      </c>
      <c r="B23" s="223"/>
      <c r="C23" s="207"/>
      <c r="D23" s="207"/>
      <c r="E23" s="218"/>
      <c r="F23" s="215"/>
      <c r="G23" s="280"/>
      <c r="H23" s="281"/>
      <c r="I23" s="233"/>
    </row>
    <row r="24" spans="1:9" ht="19.5" customHeight="1" x14ac:dyDescent="0.25">
      <c r="A24" s="219">
        <v>21</v>
      </c>
      <c r="B24" s="223"/>
      <c r="C24" s="207"/>
      <c r="D24" s="207"/>
      <c r="E24" s="218"/>
      <c r="F24" s="215"/>
      <c r="G24" s="280"/>
      <c r="H24" s="281"/>
      <c r="I24" s="233"/>
    </row>
    <row r="25" spans="1:9" ht="19.5" customHeight="1" x14ac:dyDescent="0.25">
      <c r="A25" s="219">
        <v>22</v>
      </c>
      <c r="B25" s="223"/>
      <c r="C25" s="207"/>
      <c r="D25" s="207"/>
      <c r="E25" s="218"/>
      <c r="F25" s="215"/>
      <c r="G25" s="280"/>
      <c r="H25" s="281"/>
      <c r="I25" s="233"/>
    </row>
    <row r="26" spans="1:9" ht="19.5" customHeight="1" x14ac:dyDescent="0.25">
      <c r="A26" s="219">
        <v>23</v>
      </c>
      <c r="B26" s="223"/>
      <c r="C26" s="207"/>
      <c r="D26" s="207"/>
      <c r="E26" s="218"/>
      <c r="F26" s="215"/>
      <c r="G26" s="280"/>
      <c r="H26" s="281"/>
      <c r="I26" s="226"/>
    </row>
    <row r="27" spans="1:9" ht="19.5" customHeight="1" x14ac:dyDescent="0.25">
      <c r="A27" s="219">
        <v>24</v>
      </c>
      <c r="B27" s="225"/>
      <c r="C27" s="205"/>
      <c r="D27" s="206"/>
      <c r="E27" s="206"/>
      <c r="F27" s="205"/>
      <c r="G27" s="280"/>
      <c r="H27" s="281"/>
      <c r="I27" s="236"/>
    </row>
    <row r="28" spans="1:9" ht="19.5" customHeight="1" thickBot="1" x14ac:dyDescent="0.3">
      <c r="A28" s="219">
        <v>25</v>
      </c>
      <c r="B28" s="237"/>
      <c r="C28" s="238"/>
      <c r="D28" s="238"/>
      <c r="E28" s="239"/>
      <c r="F28" s="240"/>
      <c r="G28" s="282"/>
      <c r="H28" s="283"/>
      <c r="I28" s="241"/>
    </row>
    <row r="29" spans="1:9" ht="16.5" thickTop="1" x14ac:dyDescent="0.25">
      <c r="B29" s="79"/>
      <c r="C29" s="60"/>
      <c r="D29" s="50"/>
      <c r="E29" s="50"/>
      <c r="F29" s="50"/>
      <c r="G29" s="195"/>
      <c r="H29" s="195"/>
      <c r="I29" s="57"/>
    </row>
    <row r="30" spans="1:9" x14ac:dyDescent="0.25">
      <c r="B30" s="188"/>
      <c r="C30" s="46"/>
      <c r="D30" s="46"/>
      <c r="F30" s="198"/>
      <c r="I30" s="199"/>
    </row>
    <row r="31" spans="1:9" x14ac:dyDescent="0.25">
      <c r="B31" s="79"/>
      <c r="C31" s="60"/>
      <c r="D31" s="50"/>
      <c r="E31" s="50"/>
      <c r="F31" s="59"/>
      <c r="G31" s="193"/>
      <c r="H31" s="193"/>
      <c r="I31" s="57"/>
    </row>
    <row r="32" spans="1:9" x14ac:dyDescent="0.25">
      <c r="B32" s="79"/>
      <c r="C32" s="60"/>
      <c r="D32" s="50"/>
      <c r="E32" s="50"/>
      <c r="F32" s="57"/>
      <c r="G32" s="193"/>
      <c r="H32" s="193"/>
      <c r="I32" s="51"/>
    </row>
    <row r="33" spans="2:9" x14ac:dyDescent="0.25">
      <c r="C33" s="194"/>
      <c r="D33" s="194"/>
      <c r="F33" s="190"/>
      <c r="G33" s="191"/>
      <c r="H33" s="191"/>
    </row>
    <row r="34" spans="2:9" x14ac:dyDescent="0.25">
      <c r="C34" s="194"/>
      <c r="D34" s="194"/>
      <c r="F34" s="190"/>
      <c r="G34" s="191"/>
      <c r="H34" s="191"/>
    </row>
    <row r="35" spans="2:9" x14ac:dyDescent="0.25">
      <c r="B35" s="81"/>
      <c r="C35" s="60"/>
      <c r="D35" s="50"/>
      <c r="E35" s="50"/>
      <c r="F35" s="61"/>
      <c r="G35" s="200"/>
      <c r="H35" s="200"/>
      <c r="I35" s="49"/>
    </row>
    <row r="36" spans="2:9" x14ac:dyDescent="0.25">
      <c r="B36" s="79"/>
      <c r="C36" s="60"/>
      <c r="D36" s="50"/>
      <c r="E36" s="50"/>
      <c r="F36" s="60"/>
      <c r="G36" s="195"/>
      <c r="H36" s="195"/>
      <c r="I36" s="57"/>
    </row>
    <row r="37" spans="2:9" x14ac:dyDescent="0.25">
      <c r="B37" s="80"/>
      <c r="C37" s="194"/>
      <c r="D37" s="194"/>
      <c r="E37" s="48"/>
      <c r="F37" s="49"/>
      <c r="G37" s="196"/>
      <c r="H37" s="196"/>
      <c r="I37" s="49"/>
    </row>
    <row r="38" spans="2:9" x14ac:dyDescent="0.25">
      <c r="B38" s="79"/>
      <c r="C38" s="60"/>
      <c r="D38" s="50"/>
      <c r="E38" s="50"/>
      <c r="F38" s="50"/>
      <c r="G38" s="195"/>
      <c r="H38" s="195"/>
      <c r="I38" s="51"/>
    </row>
    <row r="39" spans="2:9" x14ac:dyDescent="0.25">
      <c r="B39" s="79"/>
      <c r="C39" s="60"/>
      <c r="D39" s="50"/>
      <c r="E39" s="50"/>
      <c r="F39" s="60"/>
      <c r="G39" s="195"/>
      <c r="H39" s="195"/>
      <c r="I39" s="51"/>
    </row>
    <row r="40" spans="2:9" x14ac:dyDescent="0.25">
      <c r="C40" s="194"/>
      <c r="D40" s="194"/>
      <c r="F40" s="190"/>
      <c r="G40" s="191"/>
      <c r="H40" s="191"/>
    </row>
    <row r="41" spans="2:9" x14ac:dyDescent="0.25">
      <c r="C41" s="194"/>
      <c r="D41" s="194"/>
      <c r="F41" s="190"/>
      <c r="G41" s="191"/>
      <c r="H41" s="191"/>
    </row>
    <row r="42" spans="2:9" x14ac:dyDescent="0.25">
      <c r="B42" s="188"/>
      <c r="C42" s="46"/>
      <c r="D42" s="46"/>
      <c r="E42" s="46"/>
      <c r="F42" s="198"/>
      <c r="I42" s="199"/>
    </row>
    <row r="43" spans="2:9" x14ac:dyDescent="0.25">
      <c r="B43" s="80"/>
      <c r="C43" s="194"/>
      <c r="D43" s="194"/>
      <c r="E43" s="58"/>
      <c r="F43" s="50"/>
      <c r="G43" s="193"/>
      <c r="H43" s="193"/>
      <c r="I43" s="51"/>
    </row>
    <row r="44" spans="2:9" x14ac:dyDescent="0.25">
      <c r="B44" s="80"/>
      <c r="C44" s="194"/>
      <c r="D44" s="194"/>
      <c r="E44" s="58"/>
      <c r="F44" s="59"/>
      <c r="G44" s="193"/>
      <c r="H44" s="193"/>
      <c r="I44" s="51"/>
    </row>
    <row r="45" spans="2:9" x14ac:dyDescent="0.25">
      <c r="C45" s="194"/>
      <c r="D45" s="194"/>
      <c r="F45" s="190"/>
      <c r="G45" s="191"/>
      <c r="H45" s="191"/>
    </row>
    <row r="46" spans="2:9" x14ac:dyDescent="0.25">
      <c r="B46" s="79"/>
      <c r="C46" s="60"/>
      <c r="D46" s="50"/>
      <c r="E46" s="50"/>
      <c r="F46" s="50"/>
      <c r="G46" s="201"/>
      <c r="H46" s="201"/>
      <c r="I46" s="51"/>
    </row>
    <row r="47" spans="2:9" x14ac:dyDescent="0.25">
      <c r="B47" s="79"/>
      <c r="C47" s="60"/>
      <c r="D47" s="50"/>
      <c r="E47" s="50"/>
      <c r="F47" s="50"/>
      <c r="G47" s="195"/>
      <c r="H47" s="195"/>
      <c r="I47" s="56"/>
    </row>
    <row r="48" spans="2:9" x14ac:dyDescent="0.25">
      <c r="B48" s="80"/>
      <c r="C48" s="60"/>
      <c r="D48" s="50"/>
      <c r="E48" s="50"/>
      <c r="F48" s="50"/>
      <c r="G48" s="192"/>
      <c r="H48" s="192"/>
      <c r="I48" s="51"/>
    </row>
    <row r="49" spans="2:9" x14ac:dyDescent="0.25">
      <c r="B49" s="79"/>
      <c r="C49" s="60"/>
      <c r="D49" s="50"/>
      <c r="E49" s="50"/>
      <c r="F49" s="50"/>
      <c r="G49" s="193"/>
      <c r="H49" s="193"/>
      <c r="I49" s="51"/>
    </row>
    <row r="50" spans="2:9" x14ac:dyDescent="0.25">
      <c r="B50" s="79"/>
      <c r="C50" s="60"/>
      <c r="D50" s="50"/>
      <c r="E50" s="50"/>
      <c r="F50" s="61"/>
      <c r="G50" s="197"/>
      <c r="H50" s="197"/>
      <c r="I50" s="62"/>
    </row>
    <row r="51" spans="2:9" x14ac:dyDescent="0.25">
      <c r="B51" s="80"/>
      <c r="C51" s="194"/>
      <c r="D51" s="194"/>
      <c r="E51" s="48"/>
      <c r="F51" s="49"/>
      <c r="G51" s="196"/>
      <c r="H51" s="196"/>
      <c r="I51" s="46"/>
    </row>
    <row r="52" spans="2:9" x14ac:dyDescent="0.25">
      <c r="B52" s="82"/>
      <c r="C52" s="48"/>
      <c r="D52" s="48"/>
      <c r="E52" s="48"/>
      <c r="F52" s="49"/>
      <c r="G52" s="202"/>
      <c r="H52" s="202"/>
      <c r="I52" s="49"/>
    </row>
    <row r="53" spans="2:9" x14ac:dyDescent="0.25">
      <c r="B53" s="80"/>
      <c r="C53" s="194"/>
      <c r="D53" s="194"/>
      <c r="E53" s="48"/>
      <c r="F53" s="49"/>
      <c r="G53" s="196"/>
      <c r="H53" s="196"/>
      <c r="I53" s="49"/>
    </row>
    <row r="54" spans="2:9" x14ac:dyDescent="0.25">
      <c r="B54" s="80"/>
      <c r="C54" s="194"/>
      <c r="D54" s="194"/>
      <c r="E54" s="48"/>
      <c r="F54" s="49"/>
      <c r="G54" s="196"/>
      <c r="H54" s="196"/>
      <c r="I54" s="49"/>
    </row>
    <row r="55" spans="2:9" x14ac:dyDescent="0.25">
      <c r="B55" s="188"/>
      <c r="C55" s="46"/>
      <c r="D55" s="46"/>
      <c r="F55" s="198"/>
      <c r="I55" s="199"/>
    </row>
    <row r="56" spans="2:9" x14ac:dyDescent="0.25">
      <c r="B56" s="80"/>
      <c r="C56" s="194"/>
      <c r="D56" s="194"/>
      <c r="E56" s="48"/>
      <c r="F56" s="49"/>
      <c r="G56" s="196"/>
      <c r="H56" s="196"/>
      <c r="I56" s="49"/>
    </row>
    <row r="57" spans="2:9" x14ac:dyDescent="0.25">
      <c r="D57" s="194"/>
      <c r="F57" s="190"/>
      <c r="G57" s="191"/>
      <c r="H57" s="191"/>
    </row>
    <row r="58" spans="2:9" x14ac:dyDescent="0.25">
      <c r="B58" s="188"/>
      <c r="C58" s="46"/>
      <c r="D58" s="46"/>
      <c r="F58" s="198"/>
      <c r="I58" s="199"/>
    </row>
    <row r="59" spans="2:9" x14ac:dyDescent="0.25">
      <c r="B59" s="188"/>
      <c r="C59" s="46"/>
      <c r="D59" s="46"/>
      <c r="E59" s="46"/>
      <c r="F59" s="198"/>
      <c r="I59" s="199"/>
    </row>
    <row r="60" spans="2:9" x14ac:dyDescent="0.25">
      <c r="B60" s="188"/>
      <c r="C60" s="46"/>
      <c r="D60" s="46"/>
      <c r="E60" s="46"/>
      <c r="F60" s="198"/>
      <c r="I60" s="199"/>
    </row>
    <row r="61" spans="2:9" x14ac:dyDescent="0.25">
      <c r="B61" s="188"/>
      <c r="C61" s="46"/>
      <c r="D61" s="46"/>
      <c r="E61" s="46"/>
      <c r="F61" s="198"/>
      <c r="I61" s="199"/>
    </row>
    <row r="62" spans="2:9" x14ac:dyDescent="0.25">
      <c r="B62" s="188"/>
      <c r="C62" s="46"/>
      <c r="D62" s="46"/>
      <c r="E62" s="46"/>
      <c r="F62" s="198"/>
      <c r="I62" s="199"/>
    </row>
    <row r="63" spans="2:9" x14ac:dyDescent="0.25">
      <c r="B63" s="188"/>
      <c r="C63" s="46"/>
      <c r="D63" s="46"/>
      <c r="E63" s="46"/>
      <c r="F63" s="198"/>
      <c r="I63" s="199"/>
    </row>
    <row r="64" spans="2:9" x14ac:dyDescent="0.25">
      <c r="B64" s="188"/>
      <c r="C64" s="46"/>
      <c r="D64" s="46"/>
      <c r="E64" s="46"/>
      <c r="F64" s="198"/>
      <c r="I64" s="199"/>
    </row>
    <row r="65" spans="2:9" x14ac:dyDescent="0.25">
      <c r="B65" s="188"/>
      <c r="C65" s="46"/>
      <c r="D65" s="46"/>
      <c r="E65" s="46"/>
      <c r="F65" s="198"/>
      <c r="I65" s="199"/>
    </row>
    <row r="66" spans="2:9" x14ac:dyDescent="0.25">
      <c r="B66" s="188"/>
      <c r="C66" s="46"/>
      <c r="D66" s="46"/>
      <c r="E66" s="46"/>
      <c r="F66" s="198"/>
      <c r="I66" s="199"/>
    </row>
    <row r="67" spans="2:9" x14ac:dyDescent="0.25">
      <c r="B67" s="188"/>
      <c r="C67" s="46"/>
      <c r="D67" s="46"/>
      <c r="E67" s="46"/>
      <c r="F67" s="198"/>
      <c r="I67" s="199"/>
    </row>
    <row r="68" spans="2:9" x14ac:dyDescent="0.25">
      <c r="B68" s="188"/>
      <c r="C68" s="46"/>
      <c r="D68" s="46"/>
      <c r="E68" s="46"/>
      <c r="F68" s="198"/>
    </row>
  </sheetData>
  <sheetProtection algorithmName="SHA-512" hashValue="cWhSMnVZaLrxSwFA7/dTjfCOTM4JINN4YBHn+q2TJ7NmkugGPKqbm/oqhYYuPYhIKwnHrUBt6qc19nmsyWldTw==" saltValue="atJODQwrswGcEwkyOozzjQ==" spinCount="100000" sheet="1" objects="1" scenarios="1" formatCells="0" insertColumns="0" insertRows="0" sort="0" autoFilter="0"/>
  <mergeCells count="35">
    <mergeCell ref="I2:I3"/>
    <mergeCell ref="E1:F1"/>
    <mergeCell ref="B2:B3"/>
    <mergeCell ref="C2:C3"/>
    <mergeCell ref="D2:D3"/>
    <mergeCell ref="E2:E3"/>
    <mergeCell ref="F2:F3"/>
    <mergeCell ref="B1:C1"/>
    <mergeCell ref="G2:H3"/>
    <mergeCell ref="H1:I1"/>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s>
  <pageMargins left="0" right="0" top="0" bottom="0.7480314960629921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BT29"/>
  <sheetViews>
    <sheetView workbookViewId="0">
      <selection activeCell="AI2" sqref="AI2:AJ2"/>
    </sheetView>
  </sheetViews>
  <sheetFormatPr baseColWidth="10" defaultRowHeight="15" x14ac:dyDescent="0.25"/>
  <cols>
    <col min="1" max="1" width="12.140625" style="37" customWidth="1"/>
    <col min="2" max="21" width="6.5703125" style="37" customWidth="1"/>
    <col min="22" max="22" width="12.140625" style="37" customWidth="1"/>
    <col min="23" max="42" width="6.5703125" style="37" customWidth="1"/>
    <col min="43" max="16384" width="11.42578125" style="37"/>
  </cols>
  <sheetData>
    <row r="1" spans="1:72" ht="25.5" customHeight="1" thickBot="1" x14ac:dyDescent="0.3">
      <c r="A1" s="291" t="str">
        <f>[1]Classement!B2</f>
        <v>Régate</v>
      </c>
      <c r="B1" s="291"/>
      <c r="C1" s="291"/>
      <c r="D1" s="299" t="str">
        <f>Classement!D2</f>
        <v>RG65</v>
      </c>
      <c r="E1" s="299"/>
      <c r="F1" s="299"/>
      <c r="G1" s="288" t="str">
        <f>Classement!E2</f>
        <v>TAUGON</v>
      </c>
      <c r="H1" s="288"/>
      <c r="I1" s="288"/>
      <c r="J1" s="288"/>
      <c r="K1" s="288"/>
      <c r="L1" s="288"/>
      <c r="M1" s="288"/>
      <c r="N1" s="116" t="str">
        <f>[1]Classement!L2</f>
        <v>le</v>
      </c>
      <c r="O1" s="296" t="str">
        <f>Classement!M2</f>
        <v>1er JUILLET 2018</v>
      </c>
      <c r="P1" s="296"/>
      <c r="Q1" s="296"/>
      <c r="R1" s="296"/>
      <c r="S1" s="296"/>
      <c r="T1" s="296"/>
      <c r="U1" s="296"/>
      <c r="V1" s="291" t="str">
        <f>A1</f>
        <v>Régate</v>
      </c>
      <c r="W1" s="291"/>
      <c r="X1" s="291"/>
      <c r="Y1" s="299" t="str">
        <f>D1</f>
        <v>RG65</v>
      </c>
      <c r="Z1" s="299"/>
      <c r="AA1" s="299"/>
      <c r="AB1" s="288" t="str">
        <f>G1</f>
        <v>TAUGON</v>
      </c>
      <c r="AC1" s="288"/>
      <c r="AD1" s="288"/>
      <c r="AE1" s="288"/>
      <c r="AF1" s="288"/>
      <c r="AG1" s="288"/>
      <c r="AH1" s="288"/>
      <c r="AI1" s="255" t="str">
        <f>N1</f>
        <v>le</v>
      </c>
      <c r="AJ1" s="296" t="str">
        <f>O1</f>
        <v>1er JUILLET 2018</v>
      </c>
      <c r="AK1" s="296"/>
      <c r="AL1" s="296"/>
      <c r="AM1" s="296"/>
      <c r="AN1" s="296"/>
      <c r="AO1" s="296"/>
      <c r="AP1" s="296"/>
    </row>
    <row r="2" spans="1:72" s="22" customFormat="1" ht="20.85" customHeight="1" thickTop="1" thickBot="1" x14ac:dyDescent="0.3">
      <c r="A2" s="63" t="s">
        <v>3</v>
      </c>
      <c r="B2" s="297">
        <v>1</v>
      </c>
      <c r="C2" s="298"/>
      <c r="D2" s="297">
        <v>2</v>
      </c>
      <c r="E2" s="298"/>
      <c r="F2" s="297">
        <v>3</v>
      </c>
      <c r="G2" s="298"/>
      <c r="H2" s="297">
        <v>4</v>
      </c>
      <c r="I2" s="298"/>
      <c r="J2" s="297">
        <v>5</v>
      </c>
      <c r="K2" s="298"/>
      <c r="L2" s="297">
        <v>6</v>
      </c>
      <c r="M2" s="298"/>
      <c r="N2" s="297">
        <v>7</v>
      </c>
      <c r="O2" s="298"/>
      <c r="P2" s="297">
        <v>8</v>
      </c>
      <c r="Q2" s="298"/>
      <c r="R2" s="297">
        <v>9</v>
      </c>
      <c r="S2" s="298"/>
      <c r="T2" s="297">
        <v>10</v>
      </c>
      <c r="U2" s="298"/>
      <c r="V2" s="63" t="s">
        <v>3</v>
      </c>
      <c r="W2" s="297">
        <v>11</v>
      </c>
      <c r="X2" s="298"/>
      <c r="Y2" s="297">
        <v>12</v>
      </c>
      <c r="Z2" s="298"/>
      <c r="AA2" s="297">
        <v>13</v>
      </c>
      <c r="AB2" s="298"/>
      <c r="AC2" s="297">
        <v>14</v>
      </c>
      <c r="AD2" s="298"/>
      <c r="AE2" s="297">
        <v>15</v>
      </c>
      <c r="AF2" s="298"/>
      <c r="AG2" s="297">
        <v>16</v>
      </c>
      <c r="AH2" s="298"/>
      <c r="AI2" s="297">
        <v>17</v>
      </c>
      <c r="AJ2" s="298"/>
      <c r="AK2" s="297">
        <v>18</v>
      </c>
      <c r="AL2" s="298"/>
      <c r="AM2" s="297">
        <v>19</v>
      </c>
      <c r="AN2" s="298"/>
      <c r="AO2" s="297">
        <v>20</v>
      </c>
      <c r="AP2" s="298"/>
    </row>
    <row r="3" spans="1:72" s="22" customFormat="1" ht="20.85" customHeight="1" thickTop="1" thickBot="1" x14ac:dyDescent="0.3">
      <c r="A3" s="63" t="s">
        <v>2</v>
      </c>
      <c r="B3" s="72" t="s">
        <v>34</v>
      </c>
      <c r="C3" s="64" t="s">
        <v>31</v>
      </c>
      <c r="D3" s="72" t="s">
        <v>34</v>
      </c>
      <c r="E3" s="64" t="s">
        <v>31</v>
      </c>
      <c r="F3" s="72" t="s">
        <v>34</v>
      </c>
      <c r="G3" s="64" t="s">
        <v>31</v>
      </c>
      <c r="H3" s="72" t="s">
        <v>34</v>
      </c>
      <c r="I3" s="64" t="s">
        <v>31</v>
      </c>
      <c r="J3" s="72" t="s">
        <v>34</v>
      </c>
      <c r="K3" s="64" t="s">
        <v>31</v>
      </c>
      <c r="L3" s="72" t="s">
        <v>34</v>
      </c>
      <c r="M3" s="64" t="s">
        <v>31</v>
      </c>
      <c r="N3" s="72" t="s">
        <v>34</v>
      </c>
      <c r="O3" s="64" t="s">
        <v>31</v>
      </c>
      <c r="P3" s="72" t="s">
        <v>34</v>
      </c>
      <c r="Q3" s="64" t="s">
        <v>31</v>
      </c>
      <c r="R3" s="72" t="s">
        <v>34</v>
      </c>
      <c r="S3" s="64" t="s">
        <v>31</v>
      </c>
      <c r="T3" s="72" t="s">
        <v>34</v>
      </c>
      <c r="U3" s="64" t="s">
        <v>31</v>
      </c>
      <c r="V3" s="63" t="s">
        <v>2</v>
      </c>
      <c r="W3" s="72" t="s">
        <v>34</v>
      </c>
      <c r="X3" s="64" t="s">
        <v>31</v>
      </c>
      <c r="Y3" s="72" t="s">
        <v>34</v>
      </c>
      <c r="Z3" s="64" t="s">
        <v>31</v>
      </c>
      <c r="AA3" s="72" t="s">
        <v>34</v>
      </c>
      <c r="AB3" s="64" t="s">
        <v>31</v>
      </c>
      <c r="AC3" s="72" t="s">
        <v>34</v>
      </c>
      <c r="AD3" s="64" t="s">
        <v>31</v>
      </c>
      <c r="AE3" s="72" t="s">
        <v>34</v>
      </c>
      <c r="AF3" s="64" t="s">
        <v>31</v>
      </c>
      <c r="AG3" s="72" t="s">
        <v>34</v>
      </c>
      <c r="AH3" s="64" t="s">
        <v>31</v>
      </c>
      <c r="AI3" s="72" t="s">
        <v>34</v>
      </c>
      <c r="AJ3" s="64" t="s">
        <v>31</v>
      </c>
      <c r="AK3" s="72" t="s">
        <v>34</v>
      </c>
      <c r="AL3" s="64" t="s">
        <v>31</v>
      </c>
      <c r="AM3" s="72" t="s">
        <v>34</v>
      </c>
      <c r="AN3" s="64" t="s">
        <v>31</v>
      </c>
      <c r="AO3" s="72" t="s">
        <v>34</v>
      </c>
      <c r="AP3" s="64" t="s">
        <v>31</v>
      </c>
    </row>
    <row r="4" spans="1:72" s="22" customFormat="1" ht="20.85" customHeight="1" thickTop="1" x14ac:dyDescent="0.25">
      <c r="A4" s="95">
        <v>1</v>
      </c>
      <c r="B4" s="73"/>
      <c r="C4" s="70"/>
      <c r="D4" s="73"/>
      <c r="E4" s="70"/>
      <c r="F4" s="73"/>
      <c r="G4" s="70"/>
      <c r="H4" s="73"/>
      <c r="I4" s="70"/>
      <c r="J4" s="73"/>
      <c r="K4" s="70"/>
      <c r="L4" s="73"/>
      <c r="M4" s="70"/>
      <c r="N4" s="73"/>
      <c r="O4" s="70"/>
      <c r="P4" s="73"/>
      <c r="Q4" s="70"/>
      <c r="R4" s="73"/>
      <c r="S4" s="70"/>
      <c r="T4" s="73"/>
      <c r="U4" s="70"/>
      <c r="V4" s="95">
        <v>1</v>
      </c>
      <c r="W4" s="73"/>
      <c r="X4" s="70"/>
      <c r="Y4" s="73"/>
      <c r="Z4" s="70"/>
      <c r="AA4" s="73"/>
      <c r="AB4" s="70"/>
      <c r="AC4" s="73"/>
      <c r="AD4" s="70"/>
      <c r="AE4" s="73"/>
      <c r="AF4" s="70"/>
      <c r="AG4" s="73"/>
      <c r="AH4" s="70"/>
      <c r="AI4" s="73"/>
      <c r="AJ4" s="70"/>
      <c r="AK4" s="73"/>
      <c r="AL4" s="70"/>
      <c r="AM4" s="73"/>
      <c r="AN4" s="70"/>
      <c r="AO4" s="73"/>
      <c r="AP4" s="70"/>
    </row>
    <row r="5" spans="1:72" s="22" customFormat="1" ht="20.85" customHeight="1" x14ac:dyDescent="0.25">
      <c r="A5" s="96">
        <v>2</v>
      </c>
      <c r="B5" s="74"/>
      <c r="C5" s="71"/>
      <c r="D5" s="74"/>
      <c r="E5" s="71"/>
      <c r="F5" s="74"/>
      <c r="G5" s="71"/>
      <c r="H5" s="74"/>
      <c r="I5" s="71"/>
      <c r="J5" s="74"/>
      <c r="K5" s="71"/>
      <c r="L5" s="74"/>
      <c r="M5" s="71"/>
      <c r="N5" s="74"/>
      <c r="O5" s="71"/>
      <c r="P5" s="74"/>
      <c r="Q5" s="71"/>
      <c r="R5" s="74"/>
      <c r="S5" s="71"/>
      <c r="T5" s="74"/>
      <c r="U5" s="71"/>
      <c r="V5" s="96">
        <v>2</v>
      </c>
      <c r="W5" s="74"/>
      <c r="X5" s="71"/>
      <c r="Y5" s="74"/>
      <c r="Z5" s="71"/>
      <c r="AA5" s="74"/>
      <c r="AB5" s="71"/>
      <c r="AC5" s="74"/>
      <c r="AD5" s="71"/>
      <c r="AE5" s="74"/>
      <c r="AF5" s="71"/>
      <c r="AG5" s="74"/>
      <c r="AH5" s="71"/>
      <c r="AI5" s="74"/>
      <c r="AJ5" s="71"/>
      <c r="AK5" s="74"/>
      <c r="AL5" s="71"/>
      <c r="AM5" s="74"/>
      <c r="AN5" s="71"/>
      <c r="AO5" s="74"/>
      <c r="AP5" s="71"/>
    </row>
    <row r="6" spans="1:72" s="22" customFormat="1" ht="20.85" customHeight="1" x14ac:dyDescent="0.25">
      <c r="A6" s="96">
        <v>3</v>
      </c>
      <c r="B6" s="74"/>
      <c r="C6" s="71"/>
      <c r="D6" s="74"/>
      <c r="E6" s="71"/>
      <c r="F6" s="74"/>
      <c r="G6" s="71"/>
      <c r="H6" s="74"/>
      <c r="I6" s="71"/>
      <c r="J6" s="74"/>
      <c r="K6" s="71"/>
      <c r="L6" s="74"/>
      <c r="M6" s="71"/>
      <c r="N6" s="74"/>
      <c r="O6" s="71"/>
      <c r="P6" s="74"/>
      <c r="Q6" s="71"/>
      <c r="R6" s="74"/>
      <c r="S6" s="71"/>
      <c r="T6" s="74"/>
      <c r="U6" s="71"/>
      <c r="V6" s="96">
        <v>3</v>
      </c>
      <c r="W6" s="74"/>
      <c r="X6" s="71"/>
      <c r="Y6" s="74"/>
      <c r="Z6" s="71"/>
      <c r="AA6" s="74"/>
      <c r="AB6" s="71"/>
      <c r="AC6" s="74"/>
      <c r="AD6" s="71"/>
      <c r="AE6" s="74"/>
      <c r="AF6" s="71"/>
      <c r="AG6" s="74"/>
      <c r="AH6" s="71"/>
      <c r="AI6" s="74"/>
      <c r="AJ6" s="71"/>
      <c r="AK6" s="74"/>
      <c r="AL6" s="71"/>
      <c r="AM6" s="74"/>
      <c r="AN6" s="71"/>
      <c r="AO6" s="74"/>
      <c r="AP6" s="71"/>
    </row>
    <row r="7" spans="1:72" s="22" customFormat="1" ht="20.85" customHeight="1" x14ac:dyDescent="0.25">
      <c r="A7" s="96">
        <v>4</v>
      </c>
      <c r="B7" s="74"/>
      <c r="C7" s="71"/>
      <c r="D7" s="74"/>
      <c r="E7" s="71"/>
      <c r="F7" s="74"/>
      <c r="G7" s="71"/>
      <c r="H7" s="74"/>
      <c r="I7" s="71"/>
      <c r="J7" s="74"/>
      <c r="K7" s="71"/>
      <c r="L7" s="74"/>
      <c r="M7" s="71"/>
      <c r="N7" s="74"/>
      <c r="O7" s="71"/>
      <c r="P7" s="74"/>
      <c r="Q7" s="71"/>
      <c r="R7" s="74"/>
      <c r="S7" s="71"/>
      <c r="T7" s="74"/>
      <c r="U7" s="71"/>
      <c r="V7" s="96">
        <v>4</v>
      </c>
      <c r="W7" s="74"/>
      <c r="X7" s="71"/>
      <c r="Y7" s="74"/>
      <c r="Z7" s="71"/>
      <c r="AA7" s="74"/>
      <c r="AB7" s="71"/>
      <c r="AC7" s="74"/>
      <c r="AD7" s="71"/>
      <c r="AE7" s="74"/>
      <c r="AF7" s="71"/>
      <c r="AG7" s="74"/>
      <c r="AH7" s="71"/>
      <c r="AI7" s="74"/>
      <c r="AJ7" s="71"/>
      <c r="AK7" s="74"/>
      <c r="AL7" s="71"/>
      <c r="AM7" s="74"/>
      <c r="AN7" s="71"/>
      <c r="AO7" s="74"/>
      <c r="AP7" s="71"/>
    </row>
    <row r="8" spans="1:72" s="22" customFormat="1" ht="20.85" customHeight="1" x14ac:dyDescent="0.25">
      <c r="A8" s="96">
        <v>5</v>
      </c>
      <c r="B8" s="74"/>
      <c r="C8" s="71"/>
      <c r="D8" s="74"/>
      <c r="E8" s="71"/>
      <c r="F8" s="74"/>
      <c r="G8" s="71"/>
      <c r="H8" s="74"/>
      <c r="I8" s="71"/>
      <c r="J8" s="74"/>
      <c r="K8" s="71"/>
      <c r="L8" s="74"/>
      <c r="M8" s="71"/>
      <c r="N8" s="74"/>
      <c r="O8" s="71"/>
      <c r="P8" s="74"/>
      <c r="Q8" s="71"/>
      <c r="R8" s="74"/>
      <c r="S8" s="71"/>
      <c r="T8" s="74"/>
      <c r="U8" s="71"/>
      <c r="V8" s="96">
        <v>5</v>
      </c>
      <c r="W8" s="74"/>
      <c r="X8" s="71"/>
      <c r="Y8" s="74"/>
      <c r="Z8" s="71"/>
      <c r="AA8" s="74"/>
      <c r="AB8" s="71"/>
      <c r="AC8" s="74"/>
      <c r="AD8" s="71"/>
      <c r="AE8" s="74"/>
      <c r="AF8" s="71"/>
      <c r="AG8" s="74"/>
      <c r="AH8" s="71"/>
      <c r="AI8" s="74"/>
      <c r="AJ8" s="71"/>
      <c r="AK8" s="74"/>
      <c r="AL8" s="71"/>
      <c r="AM8" s="74"/>
      <c r="AN8" s="71"/>
      <c r="AO8" s="74"/>
      <c r="AP8" s="71"/>
    </row>
    <row r="9" spans="1:72" s="22" customFormat="1" ht="20.85" customHeight="1" x14ac:dyDescent="0.25">
      <c r="A9" s="96">
        <v>6</v>
      </c>
      <c r="B9" s="74"/>
      <c r="C9" s="71"/>
      <c r="D9" s="74"/>
      <c r="E9" s="71"/>
      <c r="F9" s="74"/>
      <c r="G9" s="71"/>
      <c r="H9" s="74"/>
      <c r="I9" s="71"/>
      <c r="J9" s="74"/>
      <c r="K9" s="71"/>
      <c r="L9" s="74"/>
      <c r="M9" s="71"/>
      <c r="N9" s="74"/>
      <c r="O9" s="71"/>
      <c r="P9" s="74"/>
      <c r="Q9" s="71"/>
      <c r="R9" s="74"/>
      <c r="S9" s="71"/>
      <c r="T9" s="74"/>
      <c r="U9" s="71"/>
      <c r="V9" s="96">
        <v>6</v>
      </c>
      <c r="W9" s="74"/>
      <c r="X9" s="71"/>
      <c r="Y9" s="74"/>
      <c r="Z9" s="71"/>
      <c r="AA9" s="74"/>
      <c r="AB9" s="71"/>
      <c r="AC9" s="74"/>
      <c r="AD9" s="71"/>
      <c r="AE9" s="74"/>
      <c r="AF9" s="71"/>
      <c r="AG9" s="74"/>
      <c r="AH9" s="71"/>
      <c r="AI9" s="74"/>
      <c r="AJ9" s="71"/>
      <c r="AK9" s="74"/>
      <c r="AL9" s="71"/>
      <c r="AM9" s="74"/>
      <c r="AN9" s="71"/>
      <c r="AO9" s="74"/>
      <c r="AP9" s="71"/>
    </row>
    <row r="10" spans="1:72" s="22" customFormat="1" ht="20.85" customHeight="1" x14ac:dyDescent="0.25">
      <c r="A10" s="96">
        <v>7</v>
      </c>
      <c r="B10" s="74"/>
      <c r="C10" s="71"/>
      <c r="D10" s="74"/>
      <c r="E10" s="71"/>
      <c r="F10" s="74"/>
      <c r="G10" s="71"/>
      <c r="H10" s="74"/>
      <c r="I10" s="71"/>
      <c r="J10" s="74"/>
      <c r="K10" s="71"/>
      <c r="L10" s="74"/>
      <c r="M10" s="71"/>
      <c r="N10" s="74"/>
      <c r="O10" s="71"/>
      <c r="P10" s="74"/>
      <c r="Q10" s="71"/>
      <c r="R10" s="74"/>
      <c r="S10" s="71"/>
      <c r="T10" s="74"/>
      <c r="U10" s="71"/>
      <c r="V10" s="96">
        <v>7</v>
      </c>
      <c r="W10" s="74"/>
      <c r="X10" s="71"/>
      <c r="Y10" s="74"/>
      <c r="Z10" s="71"/>
      <c r="AA10" s="74"/>
      <c r="AB10" s="71"/>
      <c r="AC10" s="74"/>
      <c r="AD10" s="71"/>
      <c r="AE10" s="74"/>
      <c r="AF10" s="71"/>
      <c r="AG10" s="74"/>
      <c r="AH10" s="71"/>
      <c r="AI10" s="74"/>
      <c r="AJ10" s="71"/>
      <c r="AK10" s="74"/>
      <c r="AL10" s="71"/>
      <c r="AM10" s="74"/>
      <c r="AN10" s="71"/>
      <c r="AO10" s="74"/>
      <c r="AP10" s="71"/>
    </row>
    <row r="11" spans="1:72" s="22" customFormat="1" ht="20.85" customHeight="1" x14ac:dyDescent="0.25">
      <c r="A11" s="96">
        <v>8</v>
      </c>
      <c r="B11" s="74"/>
      <c r="C11" s="71"/>
      <c r="D11" s="74"/>
      <c r="E11" s="71"/>
      <c r="F11" s="74"/>
      <c r="G11" s="71"/>
      <c r="H11" s="74"/>
      <c r="I11" s="71"/>
      <c r="J11" s="74"/>
      <c r="K11" s="71"/>
      <c r="L11" s="74"/>
      <c r="M11" s="71"/>
      <c r="N11" s="74"/>
      <c r="O11" s="71"/>
      <c r="P11" s="74"/>
      <c r="Q11" s="71"/>
      <c r="R11" s="74"/>
      <c r="S11" s="71"/>
      <c r="T11" s="74"/>
      <c r="U11" s="71"/>
      <c r="V11" s="96">
        <v>8</v>
      </c>
      <c r="W11" s="74"/>
      <c r="X11" s="71"/>
      <c r="Y11" s="74"/>
      <c r="Z11" s="71"/>
      <c r="AA11" s="74"/>
      <c r="AB11" s="71"/>
      <c r="AC11" s="74"/>
      <c r="AD11" s="71"/>
      <c r="AE11" s="74"/>
      <c r="AF11" s="71"/>
      <c r="AG11" s="74"/>
      <c r="AH11" s="71"/>
      <c r="AI11" s="74"/>
      <c r="AJ11" s="71"/>
      <c r="AK11" s="74"/>
      <c r="AL11" s="71"/>
      <c r="AM11" s="74"/>
      <c r="AN11" s="71"/>
      <c r="AO11" s="74"/>
      <c r="AP11" s="71"/>
    </row>
    <row r="12" spans="1:72" s="22" customFormat="1" ht="20.85" customHeight="1" x14ac:dyDescent="0.25">
      <c r="A12" s="96">
        <v>9</v>
      </c>
      <c r="B12" s="74"/>
      <c r="C12" s="71"/>
      <c r="D12" s="74"/>
      <c r="E12" s="71"/>
      <c r="F12" s="74"/>
      <c r="G12" s="71"/>
      <c r="H12" s="74"/>
      <c r="I12" s="71"/>
      <c r="J12" s="74"/>
      <c r="K12" s="71"/>
      <c r="L12" s="74"/>
      <c r="M12" s="71"/>
      <c r="N12" s="74"/>
      <c r="O12" s="71"/>
      <c r="P12" s="74"/>
      <c r="Q12" s="71"/>
      <c r="R12" s="74"/>
      <c r="S12" s="71"/>
      <c r="T12" s="74"/>
      <c r="U12" s="71"/>
      <c r="V12" s="96">
        <v>9</v>
      </c>
      <c r="W12" s="74"/>
      <c r="X12" s="71"/>
      <c r="Y12" s="74"/>
      <c r="Z12" s="71"/>
      <c r="AA12" s="74"/>
      <c r="AB12" s="71"/>
      <c r="AC12" s="74"/>
      <c r="AD12" s="71"/>
      <c r="AE12" s="74"/>
      <c r="AF12" s="71"/>
      <c r="AG12" s="74"/>
      <c r="AH12" s="71"/>
      <c r="AI12" s="74"/>
      <c r="AJ12" s="71"/>
      <c r="AK12" s="74"/>
      <c r="AL12" s="71"/>
      <c r="AM12" s="74"/>
      <c r="AN12" s="71"/>
      <c r="AO12" s="74"/>
      <c r="AP12" s="71"/>
    </row>
    <row r="13" spans="1:72" s="22" customFormat="1" ht="20.85" customHeight="1" x14ac:dyDescent="0.25">
      <c r="A13" s="96">
        <v>10</v>
      </c>
      <c r="B13" s="74"/>
      <c r="C13" s="71"/>
      <c r="D13" s="74"/>
      <c r="E13" s="71"/>
      <c r="F13" s="74"/>
      <c r="G13" s="71"/>
      <c r="H13" s="74"/>
      <c r="I13" s="71"/>
      <c r="J13" s="74"/>
      <c r="K13" s="71"/>
      <c r="L13" s="74"/>
      <c r="M13" s="71"/>
      <c r="N13" s="74"/>
      <c r="O13" s="71"/>
      <c r="P13" s="74"/>
      <c r="Q13" s="71"/>
      <c r="R13" s="74"/>
      <c r="S13" s="71"/>
      <c r="T13" s="74"/>
      <c r="U13" s="71"/>
      <c r="V13" s="96">
        <v>10</v>
      </c>
      <c r="W13" s="74"/>
      <c r="X13" s="71"/>
      <c r="Y13" s="74"/>
      <c r="Z13" s="71"/>
      <c r="AA13" s="74"/>
      <c r="AB13" s="71"/>
      <c r="AC13" s="74"/>
      <c r="AD13" s="71"/>
      <c r="AE13" s="74"/>
      <c r="AF13" s="71"/>
      <c r="AG13" s="74"/>
      <c r="AH13" s="71"/>
      <c r="AI13" s="74"/>
      <c r="AJ13" s="71"/>
      <c r="AK13" s="74"/>
      <c r="AL13" s="71"/>
      <c r="AM13" s="74"/>
      <c r="AN13" s="71"/>
      <c r="AO13" s="74"/>
      <c r="AP13" s="71"/>
    </row>
    <row r="14" spans="1:72" s="22" customFormat="1" ht="20.85" customHeight="1" x14ac:dyDescent="0.25">
      <c r="A14" s="96">
        <v>11</v>
      </c>
      <c r="B14" s="74"/>
      <c r="C14" s="71"/>
      <c r="D14" s="74"/>
      <c r="E14" s="71"/>
      <c r="F14" s="74"/>
      <c r="G14" s="71"/>
      <c r="H14" s="74"/>
      <c r="I14" s="71"/>
      <c r="J14" s="74"/>
      <c r="K14" s="71"/>
      <c r="L14" s="74"/>
      <c r="M14" s="71"/>
      <c r="N14" s="74"/>
      <c r="O14" s="71"/>
      <c r="P14" s="74"/>
      <c r="Q14" s="71"/>
      <c r="R14" s="74"/>
      <c r="S14" s="71"/>
      <c r="T14" s="74"/>
      <c r="U14" s="71"/>
      <c r="V14" s="96">
        <v>11</v>
      </c>
      <c r="W14" s="74"/>
      <c r="X14" s="71"/>
      <c r="Y14" s="74"/>
      <c r="Z14" s="71"/>
      <c r="AA14" s="74"/>
      <c r="AB14" s="71"/>
      <c r="AC14" s="74"/>
      <c r="AD14" s="71"/>
      <c r="AE14" s="74"/>
      <c r="AF14" s="71"/>
      <c r="AG14" s="74"/>
      <c r="AH14" s="71"/>
      <c r="AI14" s="74"/>
      <c r="AJ14" s="71"/>
      <c r="AK14" s="74"/>
      <c r="AL14" s="71"/>
      <c r="AM14" s="74"/>
      <c r="AN14" s="71"/>
      <c r="AO14" s="74"/>
      <c r="AP14" s="71"/>
    </row>
    <row r="15" spans="1:72" s="117" customFormat="1" ht="20.85" customHeight="1" x14ac:dyDescent="0.25">
      <c r="A15" s="96">
        <v>12</v>
      </c>
      <c r="B15" s="74"/>
      <c r="C15" s="71"/>
      <c r="D15" s="74"/>
      <c r="E15" s="71"/>
      <c r="F15" s="74"/>
      <c r="G15" s="71"/>
      <c r="H15" s="74"/>
      <c r="I15" s="71"/>
      <c r="J15" s="74"/>
      <c r="K15" s="71"/>
      <c r="L15" s="74"/>
      <c r="M15" s="71"/>
      <c r="N15" s="74"/>
      <c r="O15" s="71"/>
      <c r="P15" s="74"/>
      <c r="Q15" s="71"/>
      <c r="R15" s="74"/>
      <c r="S15" s="71"/>
      <c r="T15" s="74"/>
      <c r="U15" s="71"/>
      <c r="V15" s="96">
        <v>12</v>
      </c>
      <c r="W15" s="74"/>
      <c r="X15" s="71"/>
      <c r="Y15" s="74"/>
      <c r="Z15" s="71"/>
      <c r="AA15" s="74"/>
      <c r="AB15" s="71"/>
      <c r="AC15" s="74"/>
      <c r="AD15" s="71"/>
      <c r="AE15" s="74"/>
      <c r="AF15" s="71"/>
      <c r="AG15" s="74"/>
      <c r="AH15" s="71"/>
      <c r="AI15" s="74"/>
      <c r="AJ15" s="71"/>
      <c r="AK15" s="74"/>
      <c r="AL15" s="71"/>
      <c r="AM15" s="74"/>
      <c r="AN15" s="71"/>
      <c r="AO15" s="74"/>
      <c r="AP15" s="71"/>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row>
    <row r="16" spans="1:72" s="117" customFormat="1" ht="20.85" customHeight="1" x14ac:dyDescent="0.25">
      <c r="A16" s="96">
        <v>13</v>
      </c>
      <c r="B16" s="74"/>
      <c r="C16" s="71"/>
      <c r="D16" s="74"/>
      <c r="E16" s="71"/>
      <c r="F16" s="74"/>
      <c r="G16" s="71"/>
      <c r="H16" s="74"/>
      <c r="I16" s="71"/>
      <c r="J16" s="74"/>
      <c r="K16" s="71"/>
      <c r="L16" s="74"/>
      <c r="M16" s="71"/>
      <c r="N16" s="74"/>
      <c r="O16" s="71"/>
      <c r="P16" s="74"/>
      <c r="Q16" s="71"/>
      <c r="R16" s="74"/>
      <c r="S16" s="71"/>
      <c r="T16" s="74"/>
      <c r="U16" s="71"/>
      <c r="V16" s="96">
        <v>13</v>
      </c>
      <c r="W16" s="74"/>
      <c r="X16" s="71"/>
      <c r="Y16" s="74"/>
      <c r="Z16" s="71"/>
      <c r="AA16" s="74"/>
      <c r="AB16" s="71"/>
      <c r="AC16" s="74"/>
      <c r="AD16" s="71"/>
      <c r="AE16" s="74"/>
      <c r="AF16" s="71"/>
      <c r="AG16" s="74"/>
      <c r="AH16" s="71"/>
      <c r="AI16" s="74"/>
      <c r="AJ16" s="71"/>
      <c r="AK16" s="74"/>
      <c r="AL16" s="71"/>
      <c r="AM16" s="74"/>
      <c r="AN16" s="71"/>
      <c r="AO16" s="74"/>
      <c r="AP16" s="71"/>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row>
    <row r="17" spans="1:72" s="117" customFormat="1" ht="20.85" customHeight="1" x14ac:dyDescent="0.25">
      <c r="A17" s="96">
        <v>14</v>
      </c>
      <c r="B17" s="74"/>
      <c r="C17" s="71"/>
      <c r="D17" s="74"/>
      <c r="E17" s="71"/>
      <c r="F17" s="74"/>
      <c r="G17" s="71"/>
      <c r="H17" s="74"/>
      <c r="I17" s="71"/>
      <c r="J17" s="74"/>
      <c r="K17" s="71"/>
      <c r="L17" s="74"/>
      <c r="M17" s="71"/>
      <c r="N17" s="74"/>
      <c r="O17" s="71"/>
      <c r="P17" s="74"/>
      <c r="Q17" s="71"/>
      <c r="R17" s="74"/>
      <c r="S17" s="71"/>
      <c r="T17" s="74"/>
      <c r="U17" s="71"/>
      <c r="V17" s="96">
        <v>14</v>
      </c>
      <c r="W17" s="74"/>
      <c r="X17" s="71"/>
      <c r="Y17" s="74"/>
      <c r="Z17" s="71"/>
      <c r="AA17" s="74"/>
      <c r="AB17" s="71"/>
      <c r="AC17" s="74"/>
      <c r="AD17" s="71"/>
      <c r="AE17" s="74"/>
      <c r="AF17" s="71"/>
      <c r="AG17" s="74"/>
      <c r="AH17" s="71"/>
      <c r="AI17" s="74"/>
      <c r="AJ17" s="71"/>
      <c r="AK17" s="74"/>
      <c r="AL17" s="71"/>
      <c r="AM17" s="74"/>
      <c r="AN17" s="71"/>
      <c r="AO17" s="74"/>
      <c r="AP17" s="71"/>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row>
    <row r="18" spans="1:72" s="117" customFormat="1" ht="20.85" customHeight="1" x14ac:dyDescent="0.25">
      <c r="A18" s="96">
        <v>15</v>
      </c>
      <c r="B18" s="74"/>
      <c r="C18" s="71"/>
      <c r="D18" s="74"/>
      <c r="E18" s="71"/>
      <c r="F18" s="74"/>
      <c r="G18" s="71"/>
      <c r="H18" s="74"/>
      <c r="I18" s="71"/>
      <c r="J18" s="74"/>
      <c r="K18" s="71"/>
      <c r="L18" s="74"/>
      <c r="M18" s="71"/>
      <c r="N18" s="74"/>
      <c r="O18" s="71"/>
      <c r="P18" s="74"/>
      <c r="Q18" s="71"/>
      <c r="R18" s="74"/>
      <c r="S18" s="71"/>
      <c r="T18" s="74"/>
      <c r="U18" s="71"/>
      <c r="V18" s="96">
        <v>15</v>
      </c>
      <c r="W18" s="74"/>
      <c r="X18" s="71"/>
      <c r="Y18" s="74"/>
      <c r="Z18" s="71"/>
      <c r="AA18" s="74"/>
      <c r="AB18" s="71"/>
      <c r="AC18" s="74"/>
      <c r="AD18" s="71"/>
      <c r="AE18" s="74"/>
      <c r="AF18" s="71"/>
      <c r="AG18" s="74"/>
      <c r="AH18" s="71"/>
      <c r="AI18" s="74"/>
      <c r="AJ18" s="71"/>
      <c r="AK18" s="74"/>
      <c r="AL18" s="71"/>
      <c r="AM18" s="74"/>
      <c r="AN18" s="71"/>
      <c r="AO18" s="74"/>
      <c r="AP18" s="71"/>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row>
    <row r="19" spans="1:72" s="117" customFormat="1" ht="20.85" customHeight="1" x14ac:dyDescent="0.25">
      <c r="A19" s="96">
        <v>16</v>
      </c>
      <c r="B19" s="74"/>
      <c r="C19" s="71"/>
      <c r="D19" s="74"/>
      <c r="E19" s="71"/>
      <c r="F19" s="74"/>
      <c r="G19" s="71"/>
      <c r="H19" s="74"/>
      <c r="I19" s="71"/>
      <c r="J19" s="74"/>
      <c r="K19" s="71"/>
      <c r="L19" s="74"/>
      <c r="M19" s="71"/>
      <c r="N19" s="74"/>
      <c r="O19" s="71"/>
      <c r="P19" s="74"/>
      <c r="Q19" s="71"/>
      <c r="R19" s="74"/>
      <c r="S19" s="71"/>
      <c r="T19" s="74"/>
      <c r="U19" s="71"/>
      <c r="V19" s="96">
        <v>16</v>
      </c>
      <c r="W19" s="74"/>
      <c r="X19" s="71"/>
      <c r="Y19" s="74"/>
      <c r="Z19" s="71"/>
      <c r="AA19" s="74"/>
      <c r="AB19" s="71"/>
      <c r="AC19" s="74"/>
      <c r="AD19" s="71"/>
      <c r="AE19" s="74"/>
      <c r="AF19" s="71"/>
      <c r="AG19" s="74"/>
      <c r="AH19" s="71"/>
      <c r="AI19" s="74"/>
      <c r="AJ19" s="71"/>
      <c r="AK19" s="74"/>
      <c r="AL19" s="71"/>
      <c r="AM19" s="74"/>
      <c r="AN19" s="71"/>
      <c r="AO19" s="74"/>
      <c r="AP19" s="71"/>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row>
    <row r="20" spans="1:72" s="117" customFormat="1" ht="20.85" customHeight="1" x14ac:dyDescent="0.25">
      <c r="A20" s="96">
        <v>17</v>
      </c>
      <c r="B20" s="74"/>
      <c r="C20" s="71"/>
      <c r="D20" s="74"/>
      <c r="E20" s="71"/>
      <c r="F20" s="74"/>
      <c r="G20" s="71"/>
      <c r="H20" s="74"/>
      <c r="I20" s="71"/>
      <c r="J20" s="74"/>
      <c r="K20" s="71"/>
      <c r="L20" s="74"/>
      <c r="M20" s="71"/>
      <c r="N20" s="74"/>
      <c r="O20" s="71"/>
      <c r="P20" s="74"/>
      <c r="Q20" s="71"/>
      <c r="R20" s="74"/>
      <c r="S20" s="71"/>
      <c r="T20" s="74"/>
      <c r="U20" s="71"/>
      <c r="V20" s="96">
        <v>17</v>
      </c>
      <c r="W20" s="74"/>
      <c r="X20" s="71"/>
      <c r="Y20" s="74"/>
      <c r="Z20" s="71"/>
      <c r="AA20" s="74"/>
      <c r="AB20" s="71"/>
      <c r="AC20" s="74"/>
      <c r="AD20" s="71"/>
      <c r="AE20" s="74"/>
      <c r="AF20" s="71"/>
      <c r="AG20" s="74"/>
      <c r="AH20" s="71"/>
      <c r="AI20" s="74"/>
      <c r="AJ20" s="71"/>
      <c r="AK20" s="74"/>
      <c r="AL20" s="71"/>
      <c r="AM20" s="74"/>
      <c r="AN20" s="71"/>
      <c r="AO20" s="74"/>
      <c r="AP20" s="71"/>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row>
    <row r="21" spans="1:72" s="117" customFormat="1" ht="20.85" customHeight="1" x14ac:dyDescent="0.25">
      <c r="A21" s="96">
        <v>18</v>
      </c>
      <c r="B21" s="74"/>
      <c r="C21" s="71"/>
      <c r="D21" s="74"/>
      <c r="E21" s="71"/>
      <c r="F21" s="74"/>
      <c r="G21" s="71"/>
      <c r="H21" s="74"/>
      <c r="I21" s="71"/>
      <c r="J21" s="74"/>
      <c r="K21" s="71"/>
      <c r="L21" s="74"/>
      <c r="M21" s="71"/>
      <c r="N21" s="74"/>
      <c r="O21" s="71"/>
      <c r="P21" s="74"/>
      <c r="Q21" s="71"/>
      <c r="R21" s="74"/>
      <c r="S21" s="71"/>
      <c r="T21" s="74"/>
      <c r="U21" s="71"/>
      <c r="V21" s="96">
        <v>18</v>
      </c>
      <c r="W21" s="74"/>
      <c r="X21" s="71"/>
      <c r="Y21" s="74"/>
      <c r="Z21" s="71"/>
      <c r="AA21" s="74"/>
      <c r="AB21" s="71"/>
      <c r="AC21" s="74"/>
      <c r="AD21" s="71"/>
      <c r="AE21" s="74"/>
      <c r="AF21" s="71"/>
      <c r="AG21" s="74"/>
      <c r="AH21" s="71"/>
      <c r="AI21" s="74"/>
      <c r="AJ21" s="71"/>
      <c r="AK21" s="74"/>
      <c r="AL21" s="71"/>
      <c r="AM21" s="74"/>
      <c r="AN21" s="71"/>
      <c r="AO21" s="74"/>
      <c r="AP21" s="71"/>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row>
    <row r="22" spans="1:72" s="117" customFormat="1" ht="20.85" customHeight="1" x14ac:dyDescent="0.25">
      <c r="A22" s="96">
        <v>19</v>
      </c>
      <c r="B22" s="74"/>
      <c r="C22" s="71"/>
      <c r="D22" s="74"/>
      <c r="E22" s="71"/>
      <c r="F22" s="74"/>
      <c r="G22" s="71"/>
      <c r="H22" s="74"/>
      <c r="I22" s="71"/>
      <c r="J22" s="74"/>
      <c r="K22" s="71"/>
      <c r="L22" s="74"/>
      <c r="M22" s="71"/>
      <c r="N22" s="74"/>
      <c r="O22" s="71"/>
      <c r="P22" s="74"/>
      <c r="Q22" s="71"/>
      <c r="R22" s="74"/>
      <c r="S22" s="71"/>
      <c r="T22" s="74"/>
      <c r="U22" s="71"/>
      <c r="V22" s="96">
        <v>19</v>
      </c>
      <c r="W22" s="74"/>
      <c r="X22" s="71"/>
      <c r="Y22" s="74"/>
      <c r="Z22" s="71"/>
      <c r="AA22" s="74"/>
      <c r="AB22" s="71"/>
      <c r="AC22" s="74"/>
      <c r="AD22" s="71"/>
      <c r="AE22" s="74"/>
      <c r="AF22" s="71"/>
      <c r="AG22" s="74"/>
      <c r="AH22" s="71"/>
      <c r="AI22" s="74"/>
      <c r="AJ22" s="71"/>
      <c r="AK22" s="74"/>
      <c r="AL22" s="71"/>
      <c r="AM22" s="74"/>
      <c r="AN22" s="71"/>
      <c r="AO22" s="74"/>
      <c r="AP22" s="71"/>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row>
    <row r="23" spans="1:72" s="117" customFormat="1" ht="20.85" customHeight="1" x14ac:dyDescent="0.25">
      <c r="A23" s="96">
        <v>20</v>
      </c>
      <c r="B23" s="74"/>
      <c r="C23" s="71"/>
      <c r="D23" s="74"/>
      <c r="E23" s="71"/>
      <c r="F23" s="74"/>
      <c r="G23" s="71"/>
      <c r="H23" s="74"/>
      <c r="I23" s="71"/>
      <c r="J23" s="74"/>
      <c r="K23" s="71"/>
      <c r="L23" s="74"/>
      <c r="M23" s="71"/>
      <c r="N23" s="74"/>
      <c r="O23" s="71"/>
      <c r="P23" s="74"/>
      <c r="Q23" s="71"/>
      <c r="R23" s="74"/>
      <c r="S23" s="71"/>
      <c r="T23" s="74"/>
      <c r="U23" s="71"/>
      <c r="V23" s="96">
        <v>20</v>
      </c>
      <c r="W23" s="74"/>
      <c r="X23" s="71"/>
      <c r="Y23" s="74"/>
      <c r="Z23" s="71"/>
      <c r="AA23" s="74"/>
      <c r="AB23" s="71"/>
      <c r="AC23" s="74"/>
      <c r="AD23" s="71"/>
      <c r="AE23" s="74"/>
      <c r="AF23" s="71"/>
      <c r="AG23" s="74"/>
      <c r="AH23" s="71"/>
      <c r="AI23" s="74"/>
      <c r="AJ23" s="71"/>
      <c r="AK23" s="74"/>
      <c r="AL23" s="71"/>
      <c r="AM23" s="74"/>
      <c r="AN23" s="71"/>
      <c r="AO23" s="74"/>
      <c r="AP23" s="71"/>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row>
    <row r="24" spans="1:72" s="117" customFormat="1" ht="20.85" customHeight="1" x14ac:dyDescent="0.25">
      <c r="A24" s="97">
        <v>21</v>
      </c>
      <c r="B24" s="74"/>
      <c r="C24" s="71"/>
      <c r="D24" s="74"/>
      <c r="E24" s="71"/>
      <c r="F24" s="74"/>
      <c r="G24" s="71"/>
      <c r="H24" s="74"/>
      <c r="I24" s="71"/>
      <c r="J24" s="74"/>
      <c r="K24" s="71"/>
      <c r="L24" s="74"/>
      <c r="M24" s="71"/>
      <c r="N24" s="74"/>
      <c r="O24" s="71"/>
      <c r="P24" s="74"/>
      <c r="Q24" s="71"/>
      <c r="R24" s="74"/>
      <c r="S24" s="71"/>
      <c r="T24" s="74"/>
      <c r="U24" s="71"/>
      <c r="V24" s="97">
        <v>21</v>
      </c>
      <c r="W24" s="74"/>
      <c r="X24" s="71"/>
      <c r="Y24" s="74"/>
      <c r="Z24" s="71"/>
      <c r="AA24" s="74"/>
      <c r="AB24" s="71"/>
      <c r="AC24" s="74"/>
      <c r="AD24" s="71"/>
      <c r="AE24" s="74"/>
      <c r="AF24" s="71"/>
      <c r="AG24" s="74"/>
      <c r="AH24" s="71"/>
      <c r="AI24" s="74"/>
      <c r="AJ24" s="71"/>
      <c r="AK24" s="74"/>
      <c r="AL24" s="71"/>
      <c r="AM24" s="74"/>
      <c r="AN24" s="71"/>
      <c r="AO24" s="74"/>
      <c r="AP24" s="71"/>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row>
    <row r="25" spans="1:72" s="22" customFormat="1" ht="20.85" customHeight="1" x14ac:dyDescent="0.25">
      <c r="A25" s="96">
        <v>22</v>
      </c>
      <c r="B25" s="75"/>
      <c r="C25" s="76"/>
      <c r="D25" s="75"/>
      <c r="E25" s="76"/>
      <c r="F25" s="75"/>
      <c r="G25" s="76"/>
      <c r="H25" s="75"/>
      <c r="I25" s="76"/>
      <c r="J25" s="75"/>
      <c r="K25" s="76"/>
      <c r="L25" s="75"/>
      <c r="M25" s="76"/>
      <c r="N25" s="75"/>
      <c r="O25" s="76"/>
      <c r="P25" s="75"/>
      <c r="Q25" s="76"/>
      <c r="R25" s="75"/>
      <c r="S25" s="76"/>
      <c r="T25" s="75"/>
      <c r="U25" s="76"/>
      <c r="V25" s="96">
        <v>22</v>
      </c>
      <c r="W25" s="75"/>
      <c r="X25" s="76"/>
      <c r="Y25" s="75"/>
      <c r="Z25" s="76"/>
      <c r="AA25" s="75"/>
      <c r="AB25" s="76"/>
      <c r="AC25" s="75"/>
      <c r="AD25" s="76"/>
      <c r="AE25" s="75"/>
      <c r="AF25" s="76"/>
      <c r="AG25" s="75"/>
      <c r="AH25" s="76"/>
      <c r="AI25" s="75"/>
      <c r="AJ25" s="76"/>
      <c r="AK25" s="75"/>
      <c r="AL25" s="76"/>
      <c r="AM25" s="75"/>
      <c r="AN25" s="76"/>
      <c r="AO25" s="75"/>
      <c r="AP25" s="76"/>
    </row>
    <row r="26" spans="1:72" s="22" customFormat="1" ht="20.85" customHeight="1" x14ac:dyDescent="0.25">
      <c r="A26" s="96">
        <v>23</v>
      </c>
      <c r="B26" s="75"/>
      <c r="C26" s="76"/>
      <c r="D26" s="75"/>
      <c r="E26" s="76"/>
      <c r="F26" s="75"/>
      <c r="G26" s="76"/>
      <c r="H26" s="75"/>
      <c r="I26" s="76"/>
      <c r="J26" s="75"/>
      <c r="K26" s="76"/>
      <c r="L26" s="75"/>
      <c r="M26" s="76"/>
      <c r="N26" s="75"/>
      <c r="O26" s="76"/>
      <c r="P26" s="75"/>
      <c r="Q26" s="76"/>
      <c r="R26" s="75"/>
      <c r="S26" s="76"/>
      <c r="T26" s="75"/>
      <c r="U26" s="76"/>
      <c r="V26" s="96">
        <v>23</v>
      </c>
      <c r="W26" s="75"/>
      <c r="X26" s="76"/>
      <c r="Y26" s="75"/>
      <c r="Z26" s="76"/>
      <c r="AA26" s="75"/>
      <c r="AB26" s="76"/>
      <c r="AC26" s="75"/>
      <c r="AD26" s="76"/>
      <c r="AE26" s="75"/>
      <c r="AF26" s="76"/>
      <c r="AG26" s="75"/>
      <c r="AH26" s="76"/>
      <c r="AI26" s="75"/>
      <c r="AJ26" s="76"/>
      <c r="AK26" s="75"/>
      <c r="AL26" s="76"/>
      <c r="AM26" s="75"/>
      <c r="AN26" s="76"/>
      <c r="AO26" s="75"/>
      <c r="AP26" s="76"/>
    </row>
    <row r="27" spans="1:72" s="22" customFormat="1" ht="20.85" customHeight="1" x14ac:dyDescent="0.25">
      <c r="A27" s="96">
        <v>24</v>
      </c>
      <c r="B27" s="75"/>
      <c r="C27" s="76"/>
      <c r="D27" s="75"/>
      <c r="E27" s="76"/>
      <c r="F27" s="75"/>
      <c r="G27" s="76"/>
      <c r="H27" s="75"/>
      <c r="I27" s="76"/>
      <c r="J27" s="75"/>
      <c r="K27" s="76"/>
      <c r="L27" s="75"/>
      <c r="M27" s="76"/>
      <c r="N27" s="75"/>
      <c r="O27" s="76"/>
      <c r="P27" s="75"/>
      <c r="Q27" s="76"/>
      <c r="R27" s="75"/>
      <c r="S27" s="76"/>
      <c r="T27" s="75"/>
      <c r="U27" s="76"/>
      <c r="V27" s="96">
        <v>24</v>
      </c>
      <c r="W27" s="75"/>
      <c r="X27" s="76"/>
      <c r="Y27" s="75"/>
      <c r="Z27" s="76"/>
      <c r="AA27" s="75"/>
      <c r="AB27" s="76"/>
      <c r="AC27" s="75"/>
      <c r="AD27" s="76"/>
      <c r="AE27" s="75"/>
      <c r="AF27" s="76"/>
      <c r="AG27" s="75"/>
      <c r="AH27" s="76"/>
      <c r="AI27" s="75"/>
      <c r="AJ27" s="76"/>
      <c r="AK27" s="75"/>
      <c r="AL27" s="76"/>
      <c r="AM27" s="75"/>
      <c r="AN27" s="76"/>
      <c r="AO27" s="75"/>
      <c r="AP27" s="76"/>
    </row>
    <row r="28" spans="1:72" s="22" customFormat="1" ht="20.85" customHeight="1" thickBot="1" x14ac:dyDescent="0.3">
      <c r="A28" s="98">
        <v>25</v>
      </c>
      <c r="B28" s="77"/>
      <c r="C28" s="78"/>
      <c r="D28" s="77"/>
      <c r="E28" s="78"/>
      <c r="F28" s="77"/>
      <c r="G28" s="78"/>
      <c r="H28" s="77"/>
      <c r="I28" s="78"/>
      <c r="J28" s="77"/>
      <c r="K28" s="78"/>
      <c r="L28" s="77"/>
      <c r="M28" s="78"/>
      <c r="N28" s="77"/>
      <c r="O28" s="78"/>
      <c r="P28" s="77"/>
      <c r="Q28" s="78"/>
      <c r="R28" s="77"/>
      <c r="S28" s="78"/>
      <c r="T28" s="77"/>
      <c r="U28" s="78"/>
      <c r="V28" s="98">
        <v>25</v>
      </c>
      <c r="W28" s="77"/>
      <c r="X28" s="78"/>
      <c r="Y28" s="77"/>
      <c r="Z28" s="78"/>
      <c r="AA28" s="77"/>
      <c r="AB28" s="78"/>
      <c r="AC28" s="77"/>
      <c r="AD28" s="78"/>
      <c r="AE28" s="77"/>
      <c r="AF28" s="78"/>
      <c r="AG28" s="77"/>
      <c r="AH28" s="78"/>
      <c r="AI28" s="77"/>
      <c r="AJ28" s="78"/>
      <c r="AK28" s="77"/>
      <c r="AL28" s="78"/>
      <c r="AM28" s="77"/>
      <c r="AN28" s="78"/>
      <c r="AO28" s="77"/>
      <c r="AP28" s="78"/>
    </row>
    <row r="29" spans="1:72" ht="15.75" thickTop="1" x14ac:dyDescent="0.25"/>
  </sheetData>
  <sheetProtection algorithmName="SHA-512" hashValue="FSw5ETI1zGp63cje14nsw8jYO8LPfWANPMJxtvTj/e820/Cg6n5g+4zgrPR2ZuCu6Zx6V8w4ye7d+pk4mx8lhA==" saltValue="kqVymxShhXBVUqYxNcZnlQ==" spinCount="100000" sheet="1" objects="1" scenarios="1" formatCells="0" insertColumns="0" insertRows="0" selectLockedCells="1" sort="0" autoFilter="0"/>
  <mergeCells count="28">
    <mergeCell ref="AB1:AH1"/>
    <mergeCell ref="Y1:AA1"/>
    <mergeCell ref="AJ1:AP1"/>
    <mergeCell ref="V1:X1"/>
    <mergeCell ref="A1:C1"/>
    <mergeCell ref="O1:U1"/>
    <mergeCell ref="D1:F1"/>
    <mergeCell ref="G1:M1"/>
    <mergeCell ref="B2:C2"/>
    <mergeCell ref="D2:E2"/>
    <mergeCell ref="F2:G2"/>
    <mergeCell ref="H2:I2"/>
    <mergeCell ref="J2:K2"/>
    <mergeCell ref="R2:S2"/>
    <mergeCell ref="T2:U2"/>
    <mergeCell ref="L2:M2"/>
    <mergeCell ref="N2:O2"/>
    <mergeCell ref="P2:Q2"/>
    <mergeCell ref="AO2:AP2"/>
    <mergeCell ref="W2:X2"/>
    <mergeCell ref="Y2:Z2"/>
    <mergeCell ref="AA2:AB2"/>
    <mergeCell ref="AC2:AD2"/>
    <mergeCell ref="AE2:AF2"/>
    <mergeCell ref="AG2:AH2"/>
    <mergeCell ref="AI2:AJ2"/>
    <mergeCell ref="AK2:AL2"/>
    <mergeCell ref="AM2:AN2"/>
  </mergeCells>
  <pageMargins left="0" right="0" top="0" bottom="0" header="0" footer="0"/>
  <pageSetup paperSize="9" orientation="landscape"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B1:Z44"/>
  <sheetViews>
    <sheetView topLeftCell="B30" workbookViewId="0">
      <selection activeCell="D4" sqref="D4:J4"/>
    </sheetView>
  </sheetViews>
  <sheetFormatPr baseColWidth="10" defaultColWidth="11.42578125" defaultRowHeight="15" x14ac:dyDescent="0.25"/>
  <cols>
    <col min="1" max="1" width="0" style="23" hidden="1" customWidth="1"/>
    <col min="2" max="2" width="1.7109375" style="22" customWidth="1"/>
    <col min="3" max="3" width="4.85546875" style="22" customWidth="1"/>
    <col min="4" max="4" width="6.5703125" style="22" customWidth="1"/>
    <col min="5" max="22" width="4.85546875" style="22" customWidth="1"/>
    <col min="23" max="23" width="1.7109375" style="23" customWidth="1"/>
    <col min="24" max="24" width="11.5703125" style="23" customWidth="1"/>
    <col min="25" max="16384" width="11.42578125" style="23"/>
  </cols>
  <sheetData>
    <row r="1" spans="2:25" ht="9" customHeight="1" thickBot="1" x14ac:dyDescent="0.3">
      <c r="B1" s="20"/>
      <c r="C1" s="20"/>
      <c r="D1" s="20"/>
      <c r="E1" s="20"/>
      <c r="F1" s="38"/>
      <c r="G1" s="38"/>
      <c r="H1" s="38"/>
      <c r="I1" s="38"/>
      <c r="J1" s="20"/>
      <c r="K1" s="38"/>
      <c r="L1" s="38"/>
      <c r="M1" s="38"/>
      <c r="N1" s="20"/>
      <c r="O1" s="38"/>
      <c r="P1" s="38"/>
      <c r="Q1" s="38"/>
      <c r="R1" s="38"/>
      <c r="S1" s="38"/>
      <c r="T1" s="20"/>
      <c r="U1" s="38"/>
      <c r="V1" s="34"/>
      <c r="W1" s="9"/>
    </row>
    <row r="2" spans="2:25" ht="35.25" customHeight="1" thickTop="1" thickBot="1" x14ac:dyDescent="0.3">
      <c r="B2" s="20"/>
      <c r="C2" s="303" t="s">
        <v>1</v>
      </c>
      <c r="D2" s="304"/>
      <c r="E2" s="304"/>
      <c r="F2" s="304"/>
      <c r="G2" s="304"/>
      <c r="H2" s="304"/>
      <c r="I2" s="304"/>
      <c r="J2" s="304"/>
      <c r="K2" s="304"/>
      <c r="L2" s="304"/>
      <c r="M2" s="304"/>
      <c r="N2" s="304"/>
      <c r="O2" s="304"/>
      <c r="P2" s="304"/>
      <c r="Q2" s="304"/>
      <c r="R2" s="304"/>
      <c r="S2" s="304"/>
      <c r="T2" s="304"/>
      <c r="U2" s="304"/>
      <c r="V2" s="305"/>
      <c r="W2" s="9"/>
    </row>
    <row r="3" spans="2:25" ht="95.1" customHeight="1" thickTop="1" thickBot="1" x14ac:dyDescent="0.3">
      <c r="B3" s="20"/>
      <c r="C3" s="83"/>
      <c r="D3" s="84"/>
      <c r="E3" s="84"/>
      <c r="F3" s="84"/>
      <c r="G3" s="84"/>
      <c r="H3" s="84"/>
      <c r="I3" s="84"/>
      <c r="J3" s="84"/>
      <c r="K3" s="84"/>
      <c r="L3" s="84"/>
      <c r="M3" s="84"/>
      <c r="N3" s="84"/>
      <c r="O3" s="84"/>
      <c r="P3" s="84"/>
      <c r="Q3" s="84"/>
      <c r="R3" s="84"/>
      <c r="S3" s="84"/>
      <c r="T3" s="84"/>
      <c r="U3" s="84"/>
      <c r="V3" s="163"/>
      <c r="W3" s="9"/>
    </row>
    <row r="4" spans="2:25" ht="23.1" customHeight="1" thickTop="1" thickBot="1" x14ac:dyDescent="0.3">
      <c r="B4" s="3"/>
      <c r="C4" s="83"/>
      <c r="D4" s="309" t="s">
        <v>108</v>
      </c>
      <c r="E4" s="310"/>
      <c r="F4" s="310"/>
      <c r="G4" s="310"/>
      <c r="H4" s="310"/>
      <c r="I4" s="310"/>
      <c r="J4" s="311"/>
      <c r="K4" s="155"/>
      <c r="L4" s="85"/>
      <c r="M4" s="85"/>
      <c r="N4" s="86"/>
      <c r="O4" s="309" t="s">
        <v>111</v>
      </c>
      <c r="P4" s="310"/>
      <c r="Q4" s="310"/>
      <c r="R4" s="310"/>
      <c r="S4" s="310"/>
      <c r="T4" s="310"/>
      <c r="U4" s="310"/>
      <c r="V4" s="164"/>
      <c r="W4" s="9"/>
    </row>
    <row r="5" spans="2:25" ht="23.1" customHeight="1" thickTop="1" thickBot="1" x14ac:dyDescent="0.3">
      <c r="B5" s="3"/>
      <c r="C5" s="83"/>
      <c r="D5" s="84"/>
      <c r="E5" s="84"/>
      <c r="F5" s="84"/>
      <c r="G5" s="84"/>
      <c r="H5" s="84"/>
      <c r="I5" s="84"/>
      <c r="J5" s="84"/>
      <c r="K5" s="84"/>
      <c r="L5" s="84"/>
      <c r="M5" s="84"/>
      <c r="N5" s="87"/>
      <c r="O5" s="87"/>
      <c r="P5" s="87"/>
      <c r="Q5" s="87"/>
      <c r="R5" s="87"/>
      <c r="S5" s="87"/>
      <c r="T5" s="88"/>
      <c r="U5" s="88"/>
      <c r="V5" s="165"/>
      <c r="W5" s="10"/>
      <c r="X5" s="24"/>
    </row>
    <row r="6" spans="2:25" ht="23.1" customHeight="1" thickTop="1" thickBot="1" x14ac:dyDescent="0.3">
      <c r="B6" s="3"/>
      <c r="C6" s="83"/>
      <c r="D6" s="306" t="s">
        <v>109</v>
      </c>
      <c r="E6" s="307"/>
      <c r="F6" s="307"/>
      <c r="G6" s="307"/>
      <c r="H6" s="307"/>
      <c r="I6" s="307"/>
      <c r="J6" s="308"/>
      <c r="K6" s="89"/>
      <c r="L6" s="89"/>
      <c r="M6" s="89"/>
      <c r="N6" s="87"/>
      <c r="O6" s="309" t="s">
        <v>110</v>
      </c>
      <c r="P6" s="310"/>
      <c r="Q6" s="310"/>
      <c r="R6" s="310"/>
      <c r="S6" s="310"/>
      <c r="T6" s="310"/>
      <c r="U6" s="310"/>
      <c r="V6" s="164"/>
      <c r="W6" s="10"/>
      <c r="X6" s="24"/>
    </row>
    <row r="7" spans="2:25" ht="23.1" customHeight="1" thickTop="1" thickBot="1" x14ac:dyDescent="0.3">
      <c r="B7" s="20"/>
      <c r="C7" s="90"/>
      <c r="D7" s="114"/>
      <c r="E7" s="114"/>
      <c r="F7" s="114"/>
      <c r="G7" s="114"/>
      <c r="H7" s="114"/>
      <c r="I7" s="114"/>
      <c r="J7" s="114"/>
      <c r="K7" s="114"/>
      <c r="L7" s="114"/>
      <c r="M7" s="114"/>
      <c r="N7" s="114"/>
      <c r="O7" s="114"/>
      <c r="P7" s="114"/>
      <c r="Q7" s="114"/>
      <c r="R7" s="114"/>
      <c r="S7" s="114"/>
      <c r="T7" s="114"/>
      <c r="U7" s="114"/>
      <c r="V7" s="166"/>
      <c r="W7" s="9"/>
      <c r="X7" s="22"/>
    </row>
    <row r="8" spans="2:25" ht="23.1" customHeight="1" thickTop="1" thickBot="1" x14ac:dyDescent="0.3">
      <c r="B8" s="35"/>
      <c r="C8" s="90"/>
      <c r="D8" s="313" t="s">
        <v>46</v>
      </c>
      <c r="E8" s="314"/>
      <c r="F8" s="314"/>
      <c r="G8" s="314"/>
      <c r="H8" s="314"/>
      <c r="I8" s="315"/>
      <c r="J8" s="157">
        <v>4</v>
      </c>
      <c r="K8" s="157">
        <v>8</v>
      </c>
      <c r="L8" s="157">
        <v>16</v>
      </c>
      <c r="M8" s="157"/>
      <c r="N8" s="157"/>
      <c r="O8" s="157"/>
      <c r="P8" s="157"/>
      <c r="Q8" s="157"/>
      <c r="R8" s="111"/>
      <c r="S8" s="111"/>
      <c r="T8" s="111"/>
      <c r="U8" s="111"/>
      <c r="V8" s="166"/>
      <c r="W8" s="9"/>
      <c r="X8" s="22"/>
    </row>
    <row r="9" spans="2:25" ht="21.95" hidden="1" customHeight="1" thickTop="1" x14ac:dyDescent="0.25">
      <c r="B9" s="38"/>
      <c r="C9" s="90"/>
      <c r="D9" s="112"/>
      <c r="E9" s="112"/>
      <c r="F9" s="112"/>
      <c r="G9" s="112"/>
      <c r="H9" s="112"/>
      <c r="I9" s="112"/>
      <c r="J9" s="112"/>
      <c r="K9" s="112"/>
      <c r="L9" s="112"/>
      <c r="M9" s="112"/>
      <c r="N9" s="112"/>
      <c r="O9" s="112"/>
      <c r="P9" s="112"/>
      <c r="Q9" s="112"/>
      <c r="R9" s="111"/>
      <c r="S9" s="112"/>
      <c r="T9" s="112"/>
      <c r="U9" s="112"/>
      <c r="V9" s="166"/>
      <c r="W9" s="9"/>
      <c r="X9" s="22"/>
    </row>
    <row r="10" spans="2:25" ht="21.95" hidden="1" customHeight="1" x14ac:dyDescent="0.25">
      <c r="B10" s="38"/>
      <c r="C10" s="90"/>
      <c r="D10" s="92"/>
      <c r="E10" s="92"/>
      <c r="F10" s="92"/>
      <c r="G10" s="92"/>
      <c r="H10" s="92"/>
      <c r="I10" s="92"/>
      <c r="J10" s="92"/>
      <c r="K10" s="92"/>
      <c r="L10" s="92"/>
      <c r="M10" s="92"/>
      <c r="N10" s="92"/>
      <c r="O10" s="92"/>
      <c r="P10" s="92"/>
      <c r="Q10" s="92"/>
      <c r="R10" s="111"/>
      <c r="S10" s="92"/>
      <c r="T10" s="92"/>
      <c r="U10" s="92"/>
      <c r="V10" s="166"/>
      <c r="W10" s="9"/>
      <c r="X10" s="22"/>
    </row>
    <row r="11" spans="2:25" ht="23.1" customHeight="1" thickTop="1" thickBot="1" x14ac:dyDescent="0.3">
      <c r="B11" s="35"/>
      <c r="C11" s="90"/>
      <c r="D11" s="113"/>
      <c r="E11" s="113"/>
      <c r="F11" s="113"/>
      <c r="G11" s="113"/>
      <c r="H11" s="113"/>
      <c r="I11" s="113"/>
      <c r="J11" s="113"/>
      <c r="K11" s="91"/>
      <c r="L11" s="91"/>
      <c r="M11" s="91"/>
      <c r="N11" s="91"/>
      <c r="O11" s="91"/>
      <c r="P11" s="91"/>
      <c r="Q11" s="111"/>
      <c r="R11" s="111"/>
      <c r="S11" s="111"/>
      <c r="T11" s="111"/>
      <c r="U11" s="111"/>
      <c r="V11" s="166"/>
      <c r="W11" s="9"/>
      <c r="X11" s="22"/>
    </row>
    <row r="12" spans="2:25" ht="21.95" hidden="1" customHeight="1" thickTop="1" thickBot="1" x14ac:dyDescent="0.3">
      <c r="B12" s="38"/>
      <c r="C12" s="90"/>
      <c r="D12" s="313" t="s">
        <v>33</v>
      </c>
      <c r="E12" s="314"/>
      <c r="F12" s="314"/>
      <c r="G12" s="314"/>
      <c r="H12" s="314"/>
      <c r="I12" s="314"/>
      <c r="J12" s="315"/>
      <c r="K12" s="94">
        <v>1</v>
      </c>
      <c r="L12" s="151"/>
      <c r="M12" s="316" t="s">
        <v>36</v>
      </c>
      <c r="N12" s="317"/>
      <c r="O12" s="317"/>
      <c r="P12" s="317"/>
      <c r="Q12" s="317"/>
      <c r="R12" s="317"/>
      <c r="S12" s="317"/>
      <c r="T12" s="318"/>
      <c r="U12" s="181"/>
      <c r="V12" s="168"/>
      <c r="W12" s="21"/>
    </row>
    <row r="13" spans="2:25" ht="21.95" hidden="1" customHeight="1" thickTop="1" thickBot="1" x14ac:dyDescent="0.3">
      <c r="B13" s="38"/>
      <c r="C13" s="90"/>
      <c r="D13" s="112"/>
      <c r="E13" s="112"/>
      <c r="F13" s="112"/>
      <c r="G13" s="112"/>
      <c r="H13" s="112"/>
      <c r="I13" s="112"/>
      <c r="J13" s="112"/>
      <c r="K13" s="158"/>
      <c r="L13" s="92"/>
      <c r="M13" s="112"/>
      <c r="N13" s="112"/>
      <c r="O13" s="92"/>
      <c r="P13" s="92"/>
      <c r="Q13" s="92"/>
      <c r="R13" s="111"/>
      <c r="S13" s="111"/>
      <c r="T13" s="111"/>
      <c r="U13" s="177"/>
      <c r="V13" s="167"/>
      <c r="W13" s="21"/>
    </row>
    <row r="14" spans="2:25" ht="21.95" hidden="1" customHeight="1" thickTop="1" thickBot="1" x14ac:dyDescent="0.3">
      <c r="B14" s="38"/>
      <c r="C14" s="90"/>
      <c r="D14" s="92"/>
      <c r="E14" s="92"/>
      <c r="F14" s="92"/>
      <c r="G14" s="92"/>
      <c r="H14" s="316" t="s">
        <v>45</v>
      </c>
      <c r="I14" s="317"/>
      <c r="J14" s="317"/>
      <c r="K14" s="317"/>
      <c r="L14" s="317"/>
      <c r="M14" s="317"/>
      <c r="N14" s="317"/>
      <c r="O14" s="317"/>
      <c r="P14" s="317"/>
      <c r="Q14" s="318"/>
      <c r="R14" s="92"/>
      <c r="S14" s="92"/>
      <c r="T14" s="170"/>
      <c r="U14" s="92"/>
      <c r="V14" s="167"/>
      <c r="W14" s="21"/>
      <c r="Y14" s="176"/>
    </row>
    <row r="15" spans="2:25" ht="21.95" hidden="1" customHeight="1" thickTop="1" thickBot="1" x14ac:dyDescent="0.3">
      <c r="B15" s="38"/>
      <c r="C15" s="90"/>
      <c r="D15" s="93"/>
      <c r="E15" s="93"/>
      <c r="F15" s="93"/>
      <c r="G15" s="93"/>
      <c r="H15" s="93"/>
      <c r="I15" s="93"/>
      <c r="J15" s="93"/>
      <c r="K15" s="93"/>
      <c r="L15" s="93"/>
      <c r="M15" s="93"/>
      <c r="N15" s="93"/>
      <c r="O15" s="93"/>
      <c r="P15" s="93"/>
      <c r="Q15" s="93"/>
      <c r="R15" s="93"/>
      <c r="S15" s="93"/>
      <c r="T15" s="93"/>
      <c r="U15" s="93"/>
      <c r="V15" s="183"/>
      <c r="W15" s="21"/>
      <c r="Y15" s="176"/>
    </row>
    <row r="16" spans="2:25" ht="21.95" hidden="1" customHeight="1" thickTop="1" thickBot="1" x14ac:dyDescent="0.3">
      <c r="B16" s="38"/>
      <c r="C16" s="90"/>
      <c r="D16" s="106" t="s">
        <v>22</v>
      </c>
      <c r="E16" s="184"/>
      <c r="F16" s="102"/>
      <c r="G16" s="103"/>
      <c r="H16" s="106" t="s">
        <v>23</v>
      </c>
      <c r="I16" s="181"/>
      <c r="J16" s="102"/>
      <c r="K16" s="104"/>
      <c r="L16" s="106" t="s">
        <v>24</v>
      </c>
      <c r="M16" s="181"/>
      <c r="N16" s="171"/>
      <c r="O16" s="104"/>
      <c r="P16" s="106" t="s">
        <v>25</v>
      </c>
      <c r="Q16" s="186"/>
      <c r="R16" s="172"/>
      <c r="S16" s="104"/>
      <c r="T16" s="160" t="s">
        <v>26</v>
      </c>
      <c r="U16" s="185"/>
      <c r="V16" s="173"/>
      <c r="W16" s="21"/>
    </row>
    <row r="17" spans="2:26" ht="18.95" hidden="1" customHeight="1" thickTop="1" thickBot="1" x14ac:dyDescent="0.3">
      <c r="B17" s="20"/>
      <c r="C17" s="105"/>
      <c r="D17" s="115"/>
      <c r="E17" s="115"/>
      <c r="F17" s="115"/>
      <c r="G17" s="115"/>
      <c r="H17" s="115"/>
      <c r="I17" s="115"/>
      <c r="J17" s="115"/>
      <c r="K17" s="115"/>
      <c r="L17" s="115"/>
      <c r="M17" s="115"/>
      <c r="N17" s="115"/>
      <c r="O17" s="115"/>
      <c r="P17" s="115"/>
      <c r="Q17" s="115"/>
      <c r="R17" s="115"/>
      <c r="S17" s="115"/>
      <c r="T17" s="115"/>
      <c r="U17" s="187"/>
      <c r="V17" s="169"/>
      <c r="W17" s="18"/>
    </row>
    <row r="18" spans="2:26" ht="21.95" customHeight="1" thickTop="1" thickBot="1" x14ac:dyDescent="0.3">
      <c r="B18" s="20"/>
      <c r="C18" s="83"/>
      <c r="D18" s="40" t="s">
        <v>10</v>
      </c>
      <c r="E18" s="319" t="s">
        <v>9</v>
      </c>
      <c r="F18" s="320"/>
      <c r="G18" s="320"/>
      <c r="H18" s="321"/>
      <c r="I18" s="319" t="s">
        <v>8</v>
      </c>
      <c r="J18" s="320"/>
      <c r="K18" s="320"/>
      <c r="L18" s="320"/>
      <c r="M18" s="321"/>
      <c r="N18" s="319" t="s">
        <v>63</v>
      </c>
      <c r="O18" s="320"/>
      <c r="P18" s="320"/>
      <c r="Q18" s="320"/>
      <c r="R18" s="320"/>
      <c r="S18" s="320"/>
      <c r="T18" s="320"/>
      <c r="U18" s="320"/>
      <c r="V18" s="321"/>
      <c r="W18" s="161"/>
      <c r="X18" s="22"/>
    </row>
    <row r="19" spans="2:26" ht="21.95" customHeight="1" thickTop="1" x14ac:dyDescent="0.25">
      <c r="B19" s="20"/>
      <c r="C19" s="25">
        <v>1</v>
      </c>
      <c r="D19" s="243">
        <v>57</v>
      </c>
      <c r="E19" s="312" t="s">
        <v>67</v>
      </c>
      <c r="F19" s="312"/>
      <c r="G19" s="312"/>
      <c r="H19" s="312"/>
      <c r="I19" s="312" t="s">
        <v>68</v>
      </c>
      <c r="J19" s="312"/>
      <c r="K19" s="312"/>
      <c r="L19" s="312"/>
      <c r="M19" s="312"/>
      <c r="N19" s="312" t="s">
        <v>69</v>
      </c>
      <c r="O19" s="312"/>
      <c r="P19" s="312"/>
      <c r="Q19" s="312"/>
      <c r="R19" s="312"/>
      <c r="S19" s="312"/>
      <c r="T19" s="312"/>
      <c r="U19" s="312"/>
      <c r="V19" s="312"/>
      <c r="W19" s="162"/>
      <c r="X19" s="22"/>
    </row>
    <row r="20" spans="2:26" ht="21.95" customHeight="1" x14ac:dyDescent="0.25">
      <c r="B20" s="20"/>
      <c r="C20" s="26">
        <v>2</v>
      </c>
      <c r="D20" s="242">
        <v>81</v>
      </c>
      <c r="E20" s="300" t="s">
        <v>70</v>
      </c>
      <c r="F20" s="300"/>
      <c r="G20" s="300"/>
      <c r="H20" s="300"/>
      <c r="I20" s="300" t="s">
        <v>71</v>
      </c>
      <c r="J20" s="300"/>
      <c r="K20" s="300"/>
      <c r="L20" s="300"/>
      <c r="M20" s="300"/>
      <c r="N20" s="300" t="s">
        <v>69</v>
      </c>
      <c r="O20" s="300"/>
      <c r="P20" s="300"/>
      <c r="Q20" s="300"/>
      <c r="R20" s="300"/>
      <c r="S20" s="300"/>
      <c r="T20" s="300"/>
      <c r="U20" s="300"/>
      <c r="V20" s="300"/>
      <c r="W20" s="162"/>
      <c r="X20" s="22"/>
      <c r="Z20" s="176"/>
    </row>
    <row r="21" spans="2:26" ht="21.95" customHeight="1" x14ac:dyDescent="0.25">
      <c r="B21" s="20"/>
      <c r="C21" s="26">
        <v>3</v>
      </c>
      <c r="D21" s="242">
        <v>85</v>
      </c>
      <c r="E21" s="300" t="s">
        <v>72</v>
      </c>
      <c r="F21" s="300"/>
      <c r="G21" s="300"/>
      <c r="H21" s="300"/>
      <c r="I21" s="300" t="s">
        <v>73</v>
      </c>
      <c r="J21" s="300"/>
      <c r="K21" s="300"/>
      <c r="L21" s="300"/>
      <c r="M21" s="300"/>
      <c r="N21" s="300" t="s">
        <v>69</v>
      </c>
      <c r="O21" s="300"/>
      <c r="P21" s="300"/>
      <c r="Q21" s="300"/>
      <c r="R21" s="300"/>
      <c r="S21" s="300"/>
      <c r="T21" s="300"/>
      <c r="U21" s="300"/>
      <c r="V21" s="300"/>
      <c r="W21" s="162"/>
      <c r="X21" s="22"/>
    </row>
    <row r="22" spans="2:26" ht="21.95" customHeight="1" x14ac:dyDescent="0.25">
      <c r="B22" s="20"/>
      <c r="C22" s="26">
        <v>4</v>
      </c>
      <c r="D22" s="242">
        <v>3</v>
      </c>
      <c r="E22" s="300" t="s">
        <v>74</v>
      </c>
      <c r="F22" s="300"/>
      <c r="G22" s="300"/>
      <c r="H22" s="300"/>
      <c r="I22" s="300" t="s">
        <v>75</v>
      </c>
      <c r="J22" s="300"/>
      <c r="K22" s="300"/>
      <c r="L22" s="300"/>
      <c r="M22" s="300"/>
      <c r="N22" s="300" t="s">
        <v>76</v>
      </c>
      <c r="O22" s="300"/>
      <c r="P22" s="300"/>
      <c r="Q22" s="300"/>
      <c r="R22" s="300"/>
      <c r="S22" s="300"/>
      <c r="T22" s="300"/>
      <c r="U22" s="300"/>
      <c r="V22" s="300"/>
      <c r="W22" s="162"/>
      <c r="X22" s="22"/>
    </row>
    <row r="23" spans="2:26" ht="21.95" customHeight="1" x14ac:dyDescent="0.25">
      <c r="B23" s="20"/>
      <c r="C23" s="26">
        <v>5</v>
      </c>
      <c r="D23" s="242">
        <v>78</v>
      </c>
      <c r="E23" s="300" t="s">
        <v>77</v>
      </c>
      <c r="F23" s="300"/>
      <c r="G23" s="300"/>
      <c r="H23" s="300"/>
      <c r="I23" s="300" t="s">
        <v>78</v>
      </c>
      <c r="J23" s="300"/>
      <c r="K23" s="300"/>
      <c r="L23" s="300"/>
      <c r="M23" s="300"/>
      <c r="N23" s="300" t="s">
        <v>79</v>
      </c>
      <c r="O23" s="300"/>
      <c r="P23" s="300"/>
      <c r="Q23" s="300"/>
      <c r="R23" s="300"/>
      <c r="S23" s="300"/>
      <c r="T23" s="300"/>
      <c r="U23" s="300"/>
      <c r="V23" s="300"/>
      <c r="W23" s="162"/>
      <c r="X23" s="22"/>
    </row>
    <row r="24" spans="2:26" ht="21.95" customHeight="1" x14ac:dyDescent="0.25">
      <c r="B24" s="20"/>
      <c r="C24" s="26">
        <v>6</v>
      </c>
      <c r="D24" s="242">
        <v>357</v>
      </c>
      <c r="E24" s="300" t="s">
        <v>80</v>
      </c>
      <c r="F24" s="300"/>
      <c r="G24" s="300"/>
      <c r="H24" s="300"/>
      <c r="I24" s="300" t="s">
        <v>81</v>
      </c>
      <c r="J24" s="300"/>
      <c r="K24" s="300"/>
      <c r="L24" s="300"/>
      <c r="M24" s="300"/>
      <c r="N24" s="300" t="s">
        <v>82</v>
      </c>
      <c r="O24" s="300"/>
      <c r="P24" s="300"/>
      <c r="Q24" s="300"/>
      <c r="R24" s="300"/>
      <c r="S24" s="300"/>
      <c r="T24" s="300"/>
      <c r="U24" s="300"/>
      <c r="V24" s="300"/>
      <c r="W24" s="162"/>
    </row>
    <row r="25" spans="2:26" ht="21.95" customHeight="1" x14ac:dyDescent="0.25">
      <c r="B25" s="20"/>
      <c r="C25" s="26">
        <v>7</v>
      </c>
      <c r="D25" s="242">
        <v>26</v>
      </c>
      <c r="E25" s="300" t="s">
        <v>83</v>
      </c>
      <c r="F25" s="300"/>
      <c r="G25" s="300"/>
      <c r="H25" s="300"/>
      <c r="I25" s="300" t="s">
        <v>84</v>
      </c>
      <c r="J25" s="300"/>
      <c r="K25" s="300"/>
      <c r="L25" s="300"/>
      <c r="M25" s="300"/>
      <c r="N25" s="300" t="s">
        <v>69</v>
      </c>
      <c r="O25" s="300"/>
      <c r="P25" s="300"/>
      <c r="Q25" s="300"/>
      <c r="R25" s="300"/>
      <c r="S25" s="300"/>
      <c r="T25" s="300"/>
      <c r="U25" s="300"/>
      <c r="V25" s="300"/>
      <c r="W25" s="162"/>
    </row>
    <row r="26" spans="2:26" ht="21.95" customHeight="1" x14ac:dyDescent="0.25">
      <c r="B26" s="20"/>
      <c r="C26" s="26">
        <v>8</v>
      </c>
      <c r="D26" s="242">
        <v>98</v>
      </c>
      <c r="E26" s="300" t="s">
        <v>85</v>
      </c>
      <c r="F26" s="300"/>
      <c r="G26" s="300"/>
      <c r="H26" s="300"/>
      <c r="I26" s="300" t="s">
        <v>86</v>
      </c>
      <c r="J26" s="300"/>
      <c r="K26" s="300"/>
      <c r="L26" s="300"/>
      <c r="M26" s="300"/>
      <c r="N26" s="300" t="s">
        <v>79</v>
      </c>
      <c r="O26" s="300"/>
      <c r="P26" s="300"/>
      <c r="Q26" s="300"/>
      <c r="R26" s="300"/>
      <c r="S26" s="300"/>
      <c r="T26" s="300"/>
      <c r="U26" s="300"/>
      <c r="V26" s="300"/>
      <c r="W26" s="162"/>
    </row>
    <row r="27" spans="2:26" ht="21.95" customHeight="1" x14ac:dyDescent="0.25">
      <c r="B27" s="20"/>
      <c r="C27" s="26">
        <v>9</v>
      </c>
      <c r="D27" s="242">
        <v>17</v>
      </c>
      <c r="E27" s="300" t="s">
        <v>87</v>
      </c>
      <c r="F27" s="300"/>
      <c r="G27" s="300"/>
      <c r="H27" s="300"/>
      <c r="I27" s="300" t="s">
        <v>71</v>
      </c>
      <c r="J27" s="300"/>
      <c r="K27" s="300"/>
      <c r="L27" s="300"/>
      <c r="M27" s="300"/>
      <c r="N27" s="300" t="s">
        <v>69</v>
      </c>
      <c r="O27" s="300"/>
      <c r="P27" s="300"/>
      <c r="Q27" s="300"/>
      <c r="R27" s="300"/>
      <c r="S27" s="300"/>
      <c r="T27" s="300"/>
      <c r="U27" s="300"/>
      <c r="V27" s="300"/>
      <c r="W27" s="162"/>
    </row>
    <row r="28" spans="2:26" ht="21.95" customHeight="1" x14ac:dyDescent="0.25">
      <c r="B28" s="20"/>
      <c r="C28" s="26">
        <v>10</v>
      </c>
      <c r="D28" s="242">
        <v>60</v>
      </c>
      <c r="E28" s="300" t="s">
        <v>88</v>
      </c>
      <c r="F28" s="300"/>
      <c r="G28" s="300"/>
      <c r="H28" s="300"/>
      <c r="I28" s="300" t="s">
        <v>68</v>
      </c>
      <c r="J28" s="300"/>
      <c r="K28" s="300"/>
      <c r="L28" s="300"/>
      <c r="M28" s="300"/>
      <c r="N28" s="300" t="s">
        <v>89</v>
      </c>
      <c r="O28" s="300"/>
      <c r="P28" s="300"/>
      <c r="Q28" s="300"/>
      <c r="R28" s="300"/>
      <c r="S28" s="300"/>
      <c r="T28" s="300"/>
      <c r="U28" s="300"/>
      <c r="V28" s="300"/>
      <c r="W28" s="162"/>
    </row>
    <row r="29" spans="2:26" ht="21.95" customHeight="1" x14ac:dyDescent="0.25">
      <c r="B29" s="20"/>
      <c r="C29" s="26">
        <v>11</v>
      </c>
      <c r="D29" s="242">
        <v>65</v>
      </c>
      <c r="E29" s="300" t="s">
        <v>88</v>
      </c>
      <c r="F29" s="300"/>
      <c r="G29" s="300"/>
      <c r="H29" s="300"/>
      <c r="I29" s="300" t="s">
        <v>90</v>
      </c>
      <c r="J29" s="300"/>
      <c r="K29" s="300"/>
      <c r="L29" s="300"/>
      <c r="M29" s="300"/>
      <c r="N29" s="300" t="s">
        <v>69</v>
      </c>
      <c r="O29" s="300"/>
      <c r="P29" s="300"/>
      <c r="Q29" s="300"/>
      <c r="R29" s="300"/>
      <c r="S29" s="300"/>
      <c r="T29" s="300"/>
      <c r="U29" s="300"/>
      <c r="V29" s="300"/>
      <c r="W29" s="162"/>
    </row>
    <row r="30" spans="2:26" ht="21.95" customHeight="1" x14ac:dyDescent="0.25">
      <c r="B30" s="20"/>
      <c r="C30" s="26">
        <v>12</v>
      </c>
      <c r="D30" s="242">
        <v>54</v>
      </c>
      <c r="E30" s="300" t="s">
        <v>91</v>
      </c>
      <c r="F30" s="300"/>
      <c r="G30" s="300"/>
      <c r="H30" s="300"/>
      <c r="I30" s="300" t="s">
        <v>92</v>
      </c>
      <c r="J30" s="300"/>
      <c r="K30" s="300"/>
      <c r="L30" s="300"/>
      <c r="M30" s="300"/>
      <c r="N30" s="300" t="s">
        <v>93</v>
      </c>
      <c r="O30" s="300"/>
      <c r="P30" s="300"/>
      <c r="Q30" s="300"/>
      <c r="R30" s="300"/>
      <c r="S30" s="300"/>
      <c r="T30" s="300"/>
      <c r="U30" s="300"/>
      <c r="V30" s="300"/>
      <c r="W30" s="162"/>
    </row>
    <row r="31" spans="2:26" ht="21.95" customHeight="1" x14ac:dyDescent="0.25">
      <c r="B31" s="20"/>
      <c r="C31" s="26">
        <v>13</v>
      </c>
      <c r="D31" s="242">
        <v>354</v>
      </c>
      <c r="E31" s="300" t="s">
        <v>80</v>
      </c>
      <c r="F31" s="300"/>
      <c r="G31" s="300"/>
      <c r="H31" s="300"/>
      <c r="I31" s="300" t="s">
        <v>94</v>
      </c>
      <c r="J31" s="300"/>
      <c r="K31" s="300"/>
      <c r="L31" s="300"/>
      <c r="M31" s="300"/>
      <c r="N31" s="300" t="s">
        <v>82</v>
      </c>
      <c r="O31" s="300"/>
      <c r="P31" s="300"/>
      <c r="Q31" s="300"/>
      <c r="R31" s="300"/>
      <c r="S31" s="300"/>
      <c r="T31" s="300"/>
      <c r="U31" s="300"/>
      <c r="V31" s="300"/>
      <c r="W31" s="162"/>
    </row>
    <row r="32" spans="2:26" ht="21.95" customHeight="1" x14ac:dyDescent="0.25">
      <c r="B32" s="20"/>
      <c r="C32" s="26">
        <v>14</v>
      </c>
      <c r="D32" s="242">
        <v>10</v>
      </c>
      <c r="E32" s="300" t="s">
        <v>95</v>
      </c>
      <c r="F32" s="300"/>
      <c r="G32" s="300"/>
      <c r="H32" s="300"/>
      <c r="I32" s="300" t="s">
        <v>96</v>
      </c>
      <c r="J32" s="300"/>
      <c r="K32" s="300"/>
      <c r="L32" s="300"/>
      <c r="M32" s="300"/>
      <c r="N32" s="300" t="s">
        <v>97</v>
      </c>
      <c r="O32" s="300"/>
      <c r="P32" s="300"/>
      <c r="Q32" s="300"/>
      <c r="R32" s="300"/>
      <c r="S32" s="300"/>
      <c r="T32" s="300"/>
      <c r="U32" s="300"/>
      <c r="V32" s="300"/>
      <c r="W32" s="162"/>
    </row>
    <row r="33" spans="2:24" ht="21.95" customHeight="1" x14ac:dyDescent="0.25">
      <c r="B33" s="20"/>
      <c r="C33" s="26">
        <v>15</v>
      </c>
      <c r="D33" s="242">
        <v>95</v>
      </c>
      <c r="E33" s="300" t="s">
        <v>98</v>
      </c>
      <c r="F33" s="300"/>
      <c r="G33" s="300"/>
      <c r="H33" s="300"/>
      <c r="I33" s="300" t="s">
        <v>99</v>
      </c>
      <c r="J33" s="300"/>
      <c r="K33" s="300"/>
      <c r="L33" s="300"/>
      <c r="M33" s="300"/>
      <c r="N33" s="300" t="s">
        <v>89</v>
      </c>
      <c r="O33" s="300"/>
      <c r="P33" s="300"/>
      <c r="Q33" s="300"/>
      <c r="R33" s="300"/>
      <c r="S33" s="300"/>
      <c r="T33" s="300"/>
      <c r="U33" s="300"/>
      <c r="V33" s="300"/>
      <c r="W33" s="162"/>
    </row>
    <row r="34" spans="2:24" ht="21.95" customHeight="1" x14ac:dyDescent="0.25">
      <c r="B34" s="20"/>
      <c r="C34" s="26">
        <v>16</v>
      </c>
      <c r="D34" s="242">
        <v>23</v>
      </c>
      <c r="E34" s="300" t="s">
        <v>100</v>
      </c>
      <c r="F34" s="300"/>
      <c r="G34" s="300"/>
      <c r="H34" s="300"/>
      <c r="I34" s="300" t="s">
        <v>101</v>
      </c>
      <c r="J34" s="300"/>
      <c r="K34" s="300"/>
      <c r="L34" s="300"/>
      <c r="M34" s="300"/>
      <c r="N34" s="300" t="s">
        <v>102</v>
      </c>
      <c r="O34" s="300"/>
      <c r="P34" s="300"/>
      <c r="Q34" s="300"/>
      <c r="R34" s="300"/>
      <c r="S34" s="300"/>
      <c r="T34" s="300"/>
      <c r="U34" s="300"/>
      <c r="V34" s="300"/>
      <c r="W34" s="162"/>
    </row>
    <row r="35" spans="2:24" ht="21.95" customHeight="1" x14ac:dyDescent="0.25">
      <c r="B35" s="20"/>
      <c r="C35" s="26">
        <v>17</v>
      </c>
      <c r="D35" s="242">
        <v>504</v>
      </c>
      <c r="E35" s="300" t="s">
        <v>103</v>
      </c>
      <c r="F35" s="300"/>
      <c r="G35" s="300"/>
      <c r="H35" s="300"/>
      <c r="I35" s="300" t="s">
        <v>68</v>
      </c>
      <c r="J35" s="300"/>
      <c r="K35" s="300"/>
      <c r="L35" s="300"/>
      <c r="M35" s="300"/>
      <c r="N35" s="300" t="s">
        <v>104</v>
      </c>
      <c r="O35" s="300"/>
      <c r="P35" s="300"/>
      <c r="Q35" s="300"/>
      <c r="R35" s="300"/>
      <c r="S35" s="300"/>
      <c r="T35" s="300"/>
      <c r="U35" s="300"/>
      <c r="V35" s="300"/>
      <c r="W35" s="162"/>
    </row>
    <row r="36" spans="2:24" ht="21.95" customHeight="1" x14ac:dyDescent="0.25">
      <c r="B36" s="20"/>
      <c r="C36" s="26">
        <v>18</v>
      </c>
      <c r="D36" s="242">
        <v>86</v>
      </c>
      <c r="E36" s="300" t="s">
        <v>105</v>
      </c>
      <c r="F36" s="300"/>
      <c r="G36" s="300"/>
      <c r="H36" s="300"/>
      <c r="I36" s="300" t="s">
        <v>81</v>
      </c>
      <c r="J36" s="300"/>
      <c r="K36" s="300"/>
      <c r="L36" s="300"/>
      <c r="M36" s="300"/>
      <c r="N36" s="300" t="s">
        <v>89</v>
      </c>
      <c r="O36" s="300"/>
      <c r="P36" s="300"/>
      <c r="Q36" s="300"/>
      <c r="R36" s="300"/>
      <c r="S36" s="300"/>
      <c r="T36" s="300"/>
      <c r="U36" s="300"/>
      <c r="V36" s="300"/>
      <c r="W36" s="162"/>
    </row>
    <row r="37" spans="2:24" ht="21.95" customHeight="1" x14ac:dyDescent="0.25">
      <c r="B37" s="20"/>
      <c r="C37" s="26">
        <v>19</v>
      </c>
      <c r="D37" s="242">
        <v>308</v>
      </c>
      <c r="E37" s="300" t="s">
        <v>106</v>
      </c>
      <c r="F37" s="300"/>
      <c r="G37" s="300"/>
      <c r="H37" s="300"/>
      <c r="I37" s="300" t="s">
        <v>107</v>
      </c>
      <c r="J37" s="300"/>
      <c r="K37" s="300"/>
      <c r="L37" s="300"/>
      <c r="M37" s="300"/>
      <c r="N37" s="300"/>
      <c r="O37" s="300"/>
      <c r="P37" s="300"/>
      <c r="Q37" s="300"/>
      <c r="R37" s="300"/>
      <c r="S37" s="300"/>
      <c r="T37" s="300"/>
      <c r="U37" s="300"/>
      <c r="V37" s="300"/>
      <c r="W37" s="162"/>
    </row>
    <row r="38" spans="2:24" ht="21.95" customHeight="1" x14ac:dyDescent="0.25">
      <c r="B38" s="20"/>
      <c r="C38" s="26">
        <v>20</v>
      </c>
      <c r="D38" s="242"/>
      <c r="E38" s="300"/>
      <c r="F38" s="300"/>
      <c r="G38" s="300"/>
      <c r="H38" s="300"/>
      <c r="I38" s="300"/>
      <c r="J38" s="300"/>
      <c r="K38" s="300"/>
      <c r="L38" s="300"/>
      <c r="M38" s="300"/>
      <c r="N38" s="300"/>
      <c r="O38" s="300"/>
      <c r="P38" s="300"/>
      <c r="Q38" s="300"/>
      <c r="R38" s="300"/>
      <c r="S38" s="300"/>
      <c r="T38" s="300"/>
      <c r="U38" s="300"/>
      <c r="V38" s="300"/>
      <c r="W38" s="162"/>
    </row>
    <row r="39" spans="2:24" ht="21.95" customHeight="1" x14ac:dyDescent="0.25">
      <c r="B39" s="20"/>
      <c r="C39" s="26">
        <v>21</v>
      </c>
      <c r="D39" s="242"/>
      <c r="E39" s="300"/>
      <c r="F39" s="300"/>
      <c r="G39" s="300"/>
      <c r="H39" s="300"/>
      <c r="I39" s="300"/>
      <c r="J39" s="300"/>
      <c r="K39" s="300"/>
      <c r="L39" s="300"/>
      <c r="M39" s="300"/>
      <c r="N39" s="300"/>
      <c r="O39" s="300"/>
      <c r="P39" s="300"/>
      <c r="Q39" s="300"/>
      <c r="R39" s="300"/>
      <c r="S39" s="300"/>
      <c r="T39" s="300"/>
      <c r="U39" s="300"/>
      <c r="V39" s="300"/>
      <c r="W39" s="162"/>
    </row>
    <row r="40" spans="2:24" ht="21.95" customHeight="1" x14ac:dyDescent="0.25">
      <c r="B40" s="20"/>
      <c r="C40" s="26">
        <v>22</v>
      </c>
      <c r="D40" s="242"/>
      <c r="E40" s="300"/>
      <c r="F40" s="300"/>
      <c r="G40" s="300"/>
      <c r="H40" s="300"/>
      <c r="I40" s="300"/>
      <c r="J40" s="300"/>
      <c r="K40" s="300"/>
      <c r="L40" s="300"/>
      <c r="M40" s="300"/>
      <c r="N40" s="300"/>
      <c r="O40" s="300"/>
      <c r="P40" s="300"/>
      <c r="Q40" s="300"/>
      <c r="R40" s="300"/>
      <c r="S40" s="300"/>
      <c r="T40" s="300"/>
      <c r="U40" s="300"/>
      <c r="V40" s="300"/>
      <c r="W40" s="162"/>
    </row>
    <row r="41" spans="2:24" ht="21.95" customHeight="1" x14ac:dyDescent="0.25">
      <c r="B41" s="20"/>
      <c r="C41" s="26">
        <v>23</v>
      </c>
      <c r="D41" s="242"/>
      <c r="E41" s="300"/>
      <c r="F41" s="300"/>
      <c r="G41" s="300"/>
      <c r="H41" s="300"/>
      <c r="I41" s="300"/>
      <c r="J41" s="300"/>
      <c r="K41" s="300"/>
      <c r="L41" s="300"/>
      <c r="M41" s="300"/>
      <c r="N41" s="300"/>
      <c r="O41" s="300"/>
      <c r="P41" s="300"/>
      <c r="Q41" s="300"/>
      <c r="R41" s="300"/>
      <c r="S41" s="300"/>
      <c r="T41" s="300"/>
      <c r="U41" s="300"/>
      <c r="V41" s="300"/>
      <c r="W41" s="162"/>
    </row>
    <row r="42" spans="2:24" ht="21.95" customHeight="1" x14ac:dyDescent="0.25">
      <c r="B42" s="20"/>
      <c r="C42" s="26">
        <v>24</v>
      </c>
      <c r="D42" s="242"/>
      <c r="E42" s="300"/>
      <c r="F42" s="300"/>
      <c r="G42" s="300"/>
      <c r="H42" s="300"/>
      <c r="I42" s="300"/>
      <c r="J42" s="300"/>
      <c r="K42" s="300"/>
      <c r="L42" s="300"/>
      <c r="M42" s="300"/>
      <c r="N42" s="300"/>
      <c r="O42" s="300"/>
      <c r="P42" s="300"/>
      <c r="Q42" s="300"/>
      <c r="R42" s="300"/>
      <c r="S42" s="300"/>
      <c r="T42" s="300"/>
      <c r="U42" s="300"/>
      <c r="V42" s="300"/>
      <c r="W42" s="162"/>
    </row>
    <row r="43" spans="2:24" ht="21.95" customHeight="1" thickBot="1" x14ac:dyDescent="0.3">
      <c r="B43" s="36"/>
      <c r="C43" s="253">
        <v>25</v>
      </c>
      <c r="D43" s="254"/>
      <c r="E43" s="301"/>
      <c r="F43" s="301"/>
      <c r="G43" s="301"/>
      <c r="H43" s="301"/>
      <c r="I43" s="301"/>
      <c r="J43" s="301"/>
      <c r="K43" s="301"/>
      <c r="L43" s="301"/>
      <c r="M43" s="301"/>
      <c r="N43" s="301"/>
      <c r="O43" s="301"/>
      <c r="P43" s="301"/>
      <c r="Q43" s="301"/>
      <c r="R43" s="301"/>
      <c r="S43" s="301"/>
      <c r="T43" s="301"/>
      <c r="U43" s="301"/>
      <c r="V43" s="301"/>
      <c r="W43" s="162"/>
      <c r="X43" s="22"/>
    </row>
    <row r="44" spans="2:24" ht="8.25" customHeight="1" thickTop="1" x14ac:dyDescent="0.25">
      <c r="B44" s="36"/>
      <c r="C44" s="36"/>
      <c r="D44" s="244"/>
      <c r="E44" s="302"/>
      <c r="F44" s="302"/>
      <c r="G44" s="302"/>
      <c r="H44" s="302"/>
      <c r="I44" s="302"/>
      <c r="J44" s="302"/>
      <c r="K44" s="302"/>
      <c r="L44" s="302"/>
      <c r="M44" s="302"/>
      <c r="N44" s="6"/>
      <c r="O44" s="38"/>
      <c r="P44" s="38"/>
      <c r="Q44" s="38"/>
      <c r="R44" s="38"/>
      <c r="S44" s="38"/>
      <c r="T44" s="36"/>
      <c r="U44" s="38"/>
      <c r="V44" s="36"/>
      <c r="W44" s="9"/>
    </row>
  </sheetData>
  <sheetProtection algorithmName="SHA-512" hashValue="H87gZBVgX9lecbT5SYbv/g7SrrRn0mG8Pwk/RtbYkJVxE2vCKCrcamqxOa5bHkvKgjif9hZ1HdMpyaSAo6c/qg==" saltValue="VVYztmY071cYEwUobkhm+g==" spinCount="100000" sheet="1" objects="1" scenarios="1" formatCells="0" insertColumns="0" insertRows="0" selectLockedCells="1" sort="0" autoFilter="0"/>
  <mergeCells count="89">
    <mergeCell ref="I28:M28"/>
    <mergeCell ref="I40:M40"/>
    <mergeCell ref="I41:M41"/>
    <mergeCell ref="I42:M42"/>
    <mergeCell ref="I43:M43"/>
    <mergeCell ref="I31:M31"/>
    <mergeCell ref="I32:M32"/>
    <mergeCell ref="I33:M33"/>
    <mergeCell ref="I34:M34"/>
    <mergeCell ref="I35:M35"/>
    <mergeCell ref="I36:M36"/>
    <mergeCell ref="I37:M37"/>
    <mergeCell ref="I38:M38"/>
    <mergeCell ref="I39:M39"/>
    <mergeCell ref="N22:V22"/>
    <mergeCell ref="N23:V23"/>
    <mergeCell ref="N24:V24"/>
    <mergeCell ref="E18:H18"/>
    <mergeCell ref="I18:M18"/>
    <mergeCell ref="E23:H23"/>
    <mergeCell ref="N18:V18"/>
    <mergeCell ref="I23:M23"/>
    <mergeCell ref="I22:M22"/>
    <mergeCell ref="E19:H19"/>
    <mergeCell ref="I19:M19"/>
    <mergeCell ref="E20:H20"/>
    <mergeCell ref="I20:M20"/>
    <mergeCell ref="E21:H21"/>
    <mergeCell ref="I21:M21"/>
    <mergeCell ref="M12:T12"/>
    <mergeCell ref="O4:U4"/>
    <mergeCell ref="O6:U6"/>
    <mergeCell ref="H14:Q14"/>
    <mergeCell ref="N21:V21"/>
    <mergeCell ref="E33:H33"/>
    <mergeCell ref="E34:H34"/>
    <mergeCell ref="E35:H35"/>
    <mergeCell ref="N25:V25"/>
    <mergeCell ref="C2:V2"/>
    <mergeCell ref="D6:J6"/>
    <mergeCell ref="D4:J4"/>
    <mergeCell ref="N19:V19"/>
    <mergeCell ref="N20:V20"/>
    <mergeCell ref="D12:J12"/>
    <mergeCell ref="D8:I8"/>
    <mergeCell ref="E24:H24"/>
    <mergeCell ref="I24:M24"/>
    <mergeCell ref="E25:H25"/>
    <mergeCell ref="I25:M25"/>
    <mergeCell ref="E22:H22"/>
    <mergeCell ref="E38:H38"/>
    <mergeCell ref="E41:H41"/>
    <mergeCell ref="N28:V28"/>
    <mergeCell ref="N29:V29"/>
    <mergeCell ref="N35:V35"/>
    <mergeCell ref="N40:V40"/>
    <mergeCell ref="N31:V31"/>
    <mergeCell ref="N32:V32"/>
    <mergeCell ref="N33:V33"/>
    <mergeCell ref="N34:V34"/>
    <mergeCell ref="N36:V36"/>
    <mergeCell ref="N37:V37"/>
    <mergeCell ref="N38:V38"/>
    <mergeCell ref="N39:V39"/>
    <mergeCell ref="E31:H31"/>
    <mergeCell ref="E32:H32"/>
    <mergeCell ref="E44:H44"/>
    <mergeCell ref="I44:M44"/>
    <mergeCell ref="N26:V26"/>
    <mergeCell ref="N27:V27"/>
    <mergeCell ref="N30:V30"/>
    <mergeCell ref="I30:M30"/>
    <mergeCell ref="E30:H30"/>
    <mergeCell ref="E26:H26"/>
    <mergeCell ref="I26:M26"/>
    <mergeCell ref="E29:H29"/>
    <mergeCell ref="I29:M29"/>
    <mergeCell ref="E27:H27"/>
    <mergeCell ref="I27:M27"/>
    <mergeCell ref="E28:H28"/>
    <mergeCell ref="E36:H36"/>
    <mergeCell ref="E37:H37"/>
    <mergeCell ref="E39:H39"/>
    <mergeCell ref="E40:H40"/>
    <mergeCell ref="E42:H42"/>
    <mergeCell ref="E43:H43"/>
    <mergeCell ref="N41:V41"/>
    <mergeCell ref="N42:V42"/>
    <mergeCell ref="N43:V43"/>
  </mergeCells>
  <conditionalFormatting sqref="M12:U13 D14:U16">
    <cfRule type="expression" dxfId="0" priority="1">
      <formula>$K$12&lt;2</formula>
    </cfRule>
  </conditionalFormatting>
  <printOptions horizontalCentered="1"/>
  <pageMargins left="0" right="0" top="0.15748031496062992"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nouvrégate">
                <anchor moveWithCells="1">
                  <from>
                    <xdr:col>2</xdr:col>
                    <xdr:colOff>114300</xdr:colOff>
                    <xdr:row>2</xdr:row>
                    <xdr:rowOff>238125</xdr:rowOff>
                  </from>
                  <to>
                    <xdr:col>6</xdr:col>
                    <xdr:colOff>190500</xdr:colOff>
                    <xdr:row>2</xdr:row>
                    <xdr:rowOff>1019175</xdr:rowOff>
                  </to>
                </anchor>
              </controlPr>
            </control>
          </mc:Choice>
        </mc:AlternateContent>
        <mc:AlternateContent xmlns:mc="http://schemas.openxmlformats.org/markup-compatibility/2006">
          <mc:Choice Requires="x14">
            <control shapeId="1026" r:id="rId5" name="Button 2">
              <controlPr defaultSize="0" print="0" autoFill="0" autoPict="0" macro="[0]!sauvefichier">
                <anchor moveWithCells="1">
                  <from>
                    <xdr:col>11</xdr:col>
                    <xdr:colOff>285750</xdr:colOff>
                    <xdr:row>2</xdr:row>
                    <xdr:rowOff>247650</xdr:rowOff>
                  </from>
                  <to>
                    <xdr:col>16</xdr:col>
                    <xdr:colOff>200025</xdr:colOff>
                    <xdr:row>2</xdr:row>
                    <xdr:rowOff>1028700</xdr:rowOff>
                  </to>
                </anchor>
              </controlPr>
            </control>
          </mc:Choice>
        </mc:AlternateContent>
        <mc:AlternateContent xmlns:mc="http://schemas.openxmlformats.org/markup-compatibility/2006">
          <mc:Choice Requires="x14">
            <control shapeId="1028" r:id="rId6" name="Button 4">
              <controlPr defaultSize="0" print="0" autoFill="0" autoPict="0" macro="[0]!prinscriptions">
                <anchor moveWithCells="1">
                  <from>
                    <xdr:col>6</xdr:col>
                    <xdr:colOff>295275</xdr:colOff>
                    <xdr:row>2</xdr:row>
                    <xdr:rowOff>238125</xdr:rowOff>
                  </from>
                  <to>
                    <xdr:col>11</xdr:col>
                    <xdr:colOff>180975</xdr:colOff>
                    <xdr:row>2</xdr:row>
                    <xdr:rowOff>1028700</xdr:rowOff>
                  </to>
                </anchor>
              </controlPr>
            </control>
          </mc:Choice>
        </mc:AlternateContent>
        <mc:AlternateContent xmlns:mc="http://schemas.openxmlformats.org/markup-compatibility/2006">
          <mc:Choice Requires="x14">
            <control shapeId="1030" r:id="rId7" name="Button 6">
              <controlPr defaultSize="0" print="0" autoFill="0" autoPict="0" macro="[0]!prclassement">
                <anchor moveWithCells="1">
                  <from>
                    <xdr:col>16</xdr:col>
                    <xdr:colOff>304800</xdr:colOff>
                    <xdr:row>2</xdr:row>
                    <xdr:rowOff>247650</xdr:rowOff>
                  </from>
                  <to>
                    <xdr:col>21</xdr:col>
                    <xdr:colOff>228600</xdr:colOff>
                    <xdr:row>2</xdr:row>
                    <xdr:rowOff>1019175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X31"/>
  <sheetViews>
    <sheetView topLeftCell="X9" zoomScale="85" zoomScaleNormal="85" workbookViewId="0">
      <selection activeCell="AP25" sqref="AP25"/>
    </sheetView>
  </sheetViews>
  <sheetFormatPr baseColWidth="10" defaultColWidth="11.42578125" defaultRowHeight="15" x14ac:dyDescent="0.25"/>
  <cols>
    <col min="1" max="1" width="3.7109375" style="2" customWidth="1"/>
    <col min="2" max="2" width="12" style="2" customWidth="1"/>
    <col min="3" max="3" width="9.28515625" style="2" customWidth="1"/>
    <col min="4" max="4" width="3.7109375" style="2" customWidth="1"/>
    <col min="5" max="5" width="12" style="2" customWidth="1"/>
    <col min="6" max="6" width="9.28515625" style="2" customWidth="1"/>
    <col min="7" max="7" width="3.7109375" style="2" customWidth="1"/>
    <col min="8" max="8" width="12" style="2" customWidth="1"/>
    <col min="9" max="9" width="9.28515625" style="2" customWidth="1"/>
    <col min="10" max="10" width="3.7109375" style="2" customWidth="1"/>
    <col min="11" max="11" width="12" style="2" customWidth="1"/>
    <col min="12" max="12" width="9.28515625" style="2" customWidth="1"/>
    <col min="13" max="13" width="3.7109375" style="2" customWidth="1"/>
    <col min="14" max="14" width="12" style="2" customWidth="1"/>
    <col min="15" max="15" width="9.28515625" style="2" customWidth="1"/>
    <col min="16" max="16" width="3.7109375" style="8" customWidth="1"/>
    <col min="17" max="17" width="12" style="2" customWidth="1"/>
    <col min="18" max="18" width="9.28515625" style="2" customWidth="1"/>
    <col min="19" max="19" width="3.7109375" style="2" customWidth="1"/>
    <col min="20" max="20" width="12" style="2" customWidth="1"/>
    <col min="21" max="21" width="9.28515625" style="2" customWidth="1"/>
    <col min="22" max="22" width="3.7109375" style="2" customWidth="1"/>
    <col min="23" max="23" width="12" style="2" customWidth="1"/>
    <col min="24" max="24" width="9.28515625" style="153" customWidth="1"/>
    <col min="25" max="25" width="3.7109375" style="2" customWidth="1"/>
    <col min="26" max="26" width="12" style="2" customWidth="1"/>
    <col min="27" max="27" width="9.28515625" style="2" customWidth="1"/>
    <col min="28" max="28" width="3.7109375" style="2" customWidth="1"/>
    <col min="29" max="29" width="12" style="2" customWidth="1"/>
    <col min="30" max="30" width="9.28515625" style="2" customWidth="1"/>
    <col min="31" max="31" width="3.7109375" style="2" customWidth="1"/>
    <col min="32" max="32" width="12" style="2" customWidth="1"/>
    <col min="33" max="33" width="9.28515625" style="2" customWidth="1"/>
    <col min="34" max="34" width="3.7109375" style="2" customWidth="1"/>
    <col min="35" max="35" width="12" style="2" customWidth="1"/>
    <col min="36" max="36" width="9.28515625" style="2" customWidth="1"/>
    <col min="37" max="37" width="3.7109375" style="2" customWidth="1"/>
    <col min="38" max="38" width="12" style="2" customWidth="1"/>
    <col min="39" max="39" width="9.28515625" style="2" customWidth="1"/>
    <col min="40" max="40" width="3.7109375" style="2" customWidth="1"/>
    <col min="41" max="41" width="12" style="2" customWidth="1"/>
    <col min="42" max="42" width="9.28515625" style="2" customWidth="1"/>
    <col min="43" max="43" width="3.7109375" style="2" customWidth="1"/>
    <col min="44" max="44" width="12" style="2" customWidth="1"/>
    <col min="45" max="45" width="9.28515625" style="2" customWidth="1"/>
    <col min="46" max="46" width="3.7109375" style="8" customWidth="1"/>
    <col min="47" max="47" width="12" style="2" customWidth="1"/>
    <col min="48" max="48" width="9.28515625" style="2" customWidth="1"/>
    <col min="49" max="49" width="3.7109375" style="2" customWidth="1"/>
    <col min="50" max="50" width="12" style="2" customWidth="1"/>
    <col min="51" max="51" width="9.28515625" style="2" customWidth="1"/>
    <col min="52" max="52" width="3.7109375" style="2" customWidth="1"/>
    <col min="53" max="53" width="12" style="2" customWidth="1"/>
    <col min="54" max="54" width="9.28515625" style="2" customWidth="1"/>
    <col min="55" max="55" width="3.7109375" style="2" customWidth="1"/>
    <col min="56" max="56" width="12" style="2" customWidth="1"/>
    <col min="57" max="57" width="9.28515625" style="2" customWidth="1"/>
    <col min="58" max="58" width="3.7109375" style="2" customWidth="1"/>
    <col min="59" max="59" width="12" style="2" customWidth="1"/>
    <col min="60" max="60" width="9.28515625" style="2" customWidth="1"/>
    <col min="61" max="61" width="3.7109375" style="22" customWidth="1"/>
    <col min="62" max="62" width="12" style="2" customWidth="1"/>
    <col min="63" max="63" width="9.28515625" style="2" customWidth="1"/>
    <col min="64" max="64" width="3.7109375" style="22" customWidth="1"/>
    <col min="65" max="65" width="12" style="2" customWidth="1"/>
    <col min="66" max="66" width="9.28515625" style="2" customWidth="1"/>
    <col min="67" max="67" width="3.7109375" style="22" customWidth="1"/>
    <col min="68" max="68" width="12" style="2" customWidth="1"/>
    <col min="69" max="69" width="9.28515625" style="2" customWidth="1"/>
    <col min="70" max="70" width="3.7109375" style="22" customWidth="1"/>
    <col min="71" max="71" width="12" style="2" customWidth="1"/>
    <col min="72" max="72" width="9.28515625" style="2" customWidth="1"/>
    <col min="73" max="73" width="5.7109375" style="2" customWidth="1"/>
    <col min="74" max="75" width="9.7109375" style="2" customWidth="1"/>
    <col min="76" max="76" width="5.7109375" style="2" customWidth="1"/>
    <col min="77" max="16384" width="11.42578125" style="2"/>
  </cols>
  <sheetData>
    <row r="1" spans="1:76" ht="7.5" hidden="1" customHeight="1" x14ac:dyDescent="0.25">
      <c r="A1" s="1"/>
      <c r="B1" s="1"/>
      <c r="C1" s="1"/>
      <c r="D1" s="1"/>
      <c r="E1" s="1"/>
      <c r="F1" s="1"/>
      <c r="G1" s="1"/>
      <c r="H1" s="1"/>
      <c r="I1" s="1"/>
      <c r="J1" s="1"/>
      <c r="K1" s="1"/>
      <c r="L1" s="1"/>
      <c r="M1" s="1"/>
      <c r="N1" s="1"/>
      <c r="O1" s="1"/>
      <c r="P1" s="6"/>
      <c r="Q1" s="1"/>
      <c r="R1" s="1"/>
      <c r="S1" s="1"/>
      <c r="T1" s="1"/>
      <c r="U1" s="1"/>
      <c r="V1" s="1"/>
      <c r="W1" s="1"/>
      <c r="X1" s="11"/>
      <c r="Y1" s="1"/>
      <c r="Z1" s="1"/>
      <c r="AA1" s="1"/>
      <c r="AB1" s="1"/>
      <c r="AC1" s="1"/>
      <c r="AD1" s="1"/>
      <c r="AE1" s="1"/>
      <c r="AF1" s="1"/>
      <c r="AG1" s="1"/>
      <c r="AH1" s="1"/>
      <c r="AI1" s="1"/>
      <c r="AJ1" s="1"/>
      <c r="AK1" s="1"/>
      <c r="AL1" s="1"/>
      <c r="AM1" s="1"/>
      <c r="AN1" s="1"/>
      <c r="AO1" s="1"/>
      <c r="AP1" s="1"/>
      <c r="AQ1" s="1"/>
      <c r="AR1" s="1"/>
      <c r="AS1" s="1"/>
      <c r="AT1" s="6"/>
      <c r="AU1" s="1"/>
      <c r="AV1" s="1"/>
      <c r="AW1" s="1"/>
      <c r="AX1" s="1"/>
      <c r="AY1" s="1"/>
      <c r="AZ1" s="1"/>
      <c r="BA1" s="1"/>
      <c r="BB1" s="1"/>
      <c r="BC1" s="1"/>
      <c r="BD1" s="1"/>
      <c r="BE1" s="1"/>
      <c r="BF1" s="1"/>
      <c r="BG1" s="1"/>
      <c r="BH1" s="1"/>
      <c r="BJ1" s="38"/>
      <c r="BK1" s="38"/>
      <c r="BM1" s="38"/>
      <c r="BN1" s="38"/>
      <c r="BP1" s="38"/>
      <c r="BQ1" s="38"/>
      <c r="BR1" s="38"/>
      <c r="BS1" s="38"/>
      <c r="BT1" s="38"/>
      <c r="BU1" s="38"/>
      <c r="BV1" s="38"/>
      <c r="BX1" s="38"/>
    </row>
    <row r="2" spans="1:76" s="4" customFormat="1" ht="33" hidden="1" customHeight="1" x14ac:dyDescent="0.25">
      <c r="A2" s="3"/>
      <c r="B2" s="3"/>
      <c r="C2" s="3"/>
      <c r="D2" s="3"/>
      <c r="E2" s="3"/>
      <c r="F2" s="3"/>
      <c r="G2" s="3"/>
      <c r="H2" s="3"/>
      <c r="I2" s="3"/>
      <c r="J2" s="3"/>
      <c r="K2" s="3"/>
      <c r="L2" s="3"/>
      <c r="M2" s="3"/>
      <c r="N2" s="3"/>
      <c r="O2" s="3"/>
      <c r="P2" s="7"/>
      <c r="Q2" s="3"/>
      <c r="R2" s="3"/>
      <c r="S2" s="5"/>
      <c r="T2" s="3"/>
      <c r="U2" s="3"/>
      <c r="V2" s="5"/>
      <c r="W2" s="3"/>
      <c r="X2" s="152"/>
      <c r="Y2" s="3"/>
      <c r="Z2" s="3"/>
      <c r="AA2" s="3"/>
      <c r="AB2" s="3"/>
      <c r="AC2" s="3"/>
      <c r="AD2" s="3"/>
      <c r="AE2" s="3"/>
      <c r="AF2" s="3"/>
      <c r="AG2" s="3"/>
      <c r="AH2" s="3"/>
      <c r="AI2" s="3"/>
      <c r="AJ2" s="3"/>
      <c r="AK2" s="3"/>
      <c r="AL2" s="3"/>
      <c r="AM2" s="3"/>
      <c r="AN2" s="3"/>
      <c r="AO2" s="3"/>
      <c r="AP2" s="3"/>
      <c r="AQ2" s="3"/>
      <c r="AR2" s="3"/>
      <c r="AS2" s="3"/>
      <c r="AT2" s="7"/>
      <c r="AU2" s="3"/>
      <c r="AV2" s="3"/>
      <c r="AW2" s="5"/>
      <c r="AX2" s="3"/>
      <c r="AY2" s="3"/>
      <c r="AZ2" s="5"/>
      <c r="BA2" s="3"/>
      <c r="BB2" s="3"/>
      <c r="BC2" s="3"/>
      <c r="BD2" s="3"/>
      <c r="BE2" s="3"/>
      <c r="BF2" s="3"/>
      <c r="BG2" s="3"/>
      <c r="BH2" s="3"/>
      <c r="BI2" s="182"/>
      <c r="BJ2" s="3"/>
      <c r="BK2" s="3"/>
      <c r="BL2" s="182"/>
      <c r="BM2" s="3"/>
      <c r="BN2" s="3"/>
      <c r="BO2" s="182"/>
      <c r="BP2" s="3"/>
      <c r="BQ2" s="3"/>
      <c r="BR2" s="3"/>
      <c r="BS2" s="3"/>
      <c r="BT2" s="3"/>
      <c r="BU2" s="5"/>
      <c r="BV2" s="5"/>
      <c r="BX2" s="5"/>
    </row>
    <row r="3" spans="1:76" ht="17.25" customHeight="1" thickBot="1" x14ac:dyDescent="0.3">
      <c r="A3" s="38"/>
      <c r="B3" s="38"/>
      <c r="C3" s="1"/>
      <c r="D3" s="1"/>
      <c r="E3" s="1"/>
      <c r="F3" s="1"/>
      <c r="G3" s="1"/>
      <c r="H3" s="1"/>
      <c r="I3" s="1"/>
      <c r="J3" s="1"/>
      <c r="K3" s="1"/>
      <c r="L3" s="1"/>
      <c r="M3" s="1"/>
      <c r="N3" s="1"/>
      <c r="O3" s="1"/>
      <c r="P3" s="6"/>
      <c r="Q3" s="1"/>
      <c r="R3" s="1"/>
      <c r="S3" s="1"/>
      <c r="T3" s="1"/>
      <c r="U3" s="1"/>
      <c r="V3" s="1"/>
      <c r="W3" s="1"/>
      <c r="X3" s="11"/>
      <c r="Y3" s="1"/>
      <c r="Z3" s="1"/>
      <c r="AA3" s="1"/>
      <c r="AB3" s="1"/>
      <c r="AC3" s="1"/>
      <c r="AD3" s="1"/>
      <c r="AE3" s="1"/>
      <c r="AF3" s="1"/>
      <c r="AG3" s="1"/>
      <c r="AH3" s="1"/>
      <c r="AI3" s="1"/>
      <c r="AJ3" s="1"/>
      <c r="AK3" s="1"/>
      <c r="AL3" s="1"/>
      <c r="AM3" s="1"/>
      <c r="AN3" s="1"/>
      <c r="AO3" s="1"/>
      <c r="AP3" s="1"/>
      <c r="AQ3" s="1"/>
      <c r="AR3" s="1"/>
      <c r="AS3" s="1"/>
      <c r="AT3" s="6"/>
      <c r="AU3" s="1"/>
      <c r="AV3" s="1"/>
      <c r="AW3" s="1"/>
      <c r="AX3" s="1"/>
      <c r="AY3" s="1"/>
      <c r="AZ3" s="1"/>
      <c r="BA3" s="1"/>
      <c r="BB3" s="1"/>
      <c r="BC3" s="1"/>
      <c r="BD3" s="1"/>
      <c r="BE3" s="1"/>
      <c r="BF3" s="1"/>
      <c r="BG3" s="1"/>
      <c r="BH3" s="1"/>
      <c r="BI3" s="38"/>
      <c r="BJ3" s="38"/>
      <c r="BK3" s="38"/>
      <c r="BL3" s="38"/>
      <c r="BM3" s="38"/>
      <c r="BN3" s="38"/>
      <c r="BO3" s="38"/>
      <c r="BP3" s="38"/>
      <c r="BQ3" s="38"/>
      <c r="BR3" s="38"/>
      <c r="BS3" s="38"/>
      <c r="BT3" s="38"/>
      <c r="BU3" s="38"/>
      <c r="BV3" s="38"/>
      <c r="BW3" s="38"/>
      <c r="BX3" s="38"/>
    </row>
    <row r="4" spans="1:76" ht="33" customHeight="1" thickTop="1" thickBot="1" x14ac:dyDescent="0.3">
      <c r="A4" s="118"/>
      <c r="B4" s="180" t="s">
        <v>47</v>
      </c>
      <c r="C4" s="179">
        <v>1</v>
      </c>
      <c r="D4" s="118"/>
      <c r="E4" s="178" t="str">
        <f>B4</f>
        <v>Course</v>
      </c>
      <c r="F4" s="179">
        <v>2</v>
      </c>
      <c r="G4" s="118"/>
      <c r="H4" s="178" t="str">
        <f>E4</f>
        <v>Course</v>
      </c>
      <c r="I4" s="179">
        <v>3</v>
      </c>
      <c r="J4" s="118"/>
      <c r="K4" s="178" t="str">
        <f>H4</f>
        <v>Course</v>
      </c>
      <c r="L4" s="179">
        <v>4</v>
      </c>
      <c r="M4" s="118"/>
      <c r="N4" s="178" t="str">
        <f>K4</f>
        <v>Course</v>
      </c>
      <c r="O4" s="179">
        <v>5</v>
      </c>
      <c r="P4" s="119"/>
      <c r="Q4" s="178" t="str">
        <f>N4</f>
        <v>Course</v>
      </c>
      <c r="R4" s="179">
        <v>6</v>
      </c>
      <c r="S4" s="118"/>
      <c r="T4" s="178" t="str">
        <f>Q4</f>
        <v>Course</v>
      </c>
      <c r="U4" s="179">
        <v>7</v>
      </c>
      <c r="V4" s="118"/>
      <c r="W4" s="178" t="str">
        <f>T4</f>
        <v>Course</v>
      </c>
      <c r="X4" s="179">
        <v>8</v>
      </c>
      <c r="Y4" s="118"/>
      <c r="Z4" s="178" t="str">
        <f>W4</f>
        <v>Course</v>
      </c>
      <c r="AA4" s="179">
        <v>9</v>
      </c>
      <c r="AB4" s="118"/>
      <c r="AC4" s="178" t="str">
        <f>Z4</f>
        <v>Course</v>
      </c>
      <c r="AD4" s="179">
        <v>10</v>
      </c>
      <c r="AE4" s="118"/>
      <c r="AF4" s="178" t="str">
        <f>AC4</f>
        <v>Course</v>
      </c>
      <c r="AG4" s="179">
        <v>11</v>
      </c>
      <c r="AH4" s="118"/>
      <c r="AI4" s="178" t="str">
        <f>AF4</f>
        <v>Course</v>
      </c>
      <c r="AJ4" s="179">
        <v>12</v>
      </c>
      <c r="AK4" s="118"/>
      <c r="AL4" s="178" t="str">
        <f>AI4</f>
        <v>Course</v>
      </c>
      <c r="AM4" s="179">
        <v>13</v>
      </c>
      <c r="AN4" s="118"/>
      <c r="AO4" s="178" t="str">
        <f>AL4</f>
        <v>Course</v>
      </c>
      <c r="AP4" s="179">
        <v>14</v>
      </c>
      <c r="AQ4" s="118"/>
      <c r="AR4" s="178" t="str">
        <f>AO4</f>
        <v>Course</v>
      </c>
      <c r="AS4" s="179">
        <v>15</v>
      </c>
      <c r="AT4" s="119"/>
      <c r="AU4" s="178" t="str">
        <f>AR4</f>
        <v>Course</v>
      </c>
      <c r="AV4" s="179">
        <v>16</v>
      </c>
      <c r="AW4" s="118"/>
      <c r="AX4" s="178" t="str">
        <f>AU4</f>
        <v>Course</v>
      </c>
      <c r="AY4" s="179">
        <v>17</v>
      </c>
      <c r="AZ4" s="118"/>
      <c r="BA4" s="178" t="str">
        <f>AX4</f>
        <v>Course</v>
      </c>
      <c r="BB4" s="179">
        <v>18</v>
      </c>
      <c r="BC4" s="118"/>
      <c r="BD4" s="178" t="str">
        <f>BA4</f>
        <v>Course</v>
      </c>
      <c r="BE4" s="179">
        <v>19</v>
      </c>
      <c r="BF4" s="118"/>
      <c r="BG4" s="178" t="str">
        <f>BD4</f>
        <v>Course</v>
      </c>
      <c r="BH4" s="179">
        <v>20</v>
      </c>
      <c r="BI4" s="123"/>
      <c r="BJ4" s="178" t="str">
        <f>BG4</f>
        <v>Course</v>
      </c>
      <c r="BK4" s="179">
        <v>21</v>
      </c>
      <c r="BL4" s="123"/>
      <c r="BM4" s="178" t="str">
        <f>BJ4</f>
        <v>Course</v>
      </c>
      <c r="BN4" s="179">
        <v>22</v>
      </c>
      <c r="BO4" s="123"/>
      <c r="BP4" s="178" t="str">
        <f>BM4</f>
        <v>Course</v>
      </c>
      <c r="BQ4" s="179">
        <v>23</v>
      </c>
      <c r="BR4" s="123"/>
      <c r="BS4" s="178" t="str">
        <f>BP4</f>
        <v>Course</v>
      </c>
      <c r="BT4" s="179">
        <v>24</v>
      </c>
      <c r="BU4" s="38"/>
      <c r="BV4" s="322" t="s">
        <v>37</v>
      </c>
      <c r="BW4" s="323"/>
      <c r="BX4" s="38"/>
    </row>
    <row r="5" spans="1:76" ht="27" customHeight="1" thickTop="1" thickBot="1" x14ac:dyDescent="0.3">
      <c r="A5" s="3"/>
      <c r="B5" s="72" t="s">
        <v>2</v>
      </c>
      <c r="C5" s="120" t="s">
        <v>10</v>
      </c>
      <c r="D5" s="3"/>
      <c r="E5" s="72" t="s">
        <v>2</v>
      </c>
      <c r="F5" s="120" t="str">
        <f>C5</f>
        <v>Voile</v>
      </c>
      <c r="G5" s="3"/>
      <c r="H5" s="72" t="s">
        <v>2</v>
      </c>
      <c r="I5" s="120" t="str">
        <f>F5</f>
        <v>Voile</v>
      </c>
      <c r="J5" s="3"/>
      <c r="K5" s="72" t="s">
        <v>2</v>
      </c>
      <c r="L5" s="120" t="str">
        <f>I5</f>
        <v>Voile</v>
      </c>
      <c r="M5" s="3"/>
      <c r="N5" s="72" t="s">
        <v>2</v>
      </c>
      <c r="O5" s="120" t="str">
        <f>L5</f>
        <v>Voile</v>
      </c>
      <c r="P5" s="121"/>
      <c r="Q5" s="72" t="s">
        <v>2</v>
      </c>
      <c r="R5" s="120" t="str">
        <f>O5</f>
        <v>Voile</v>
      </c>
      <c r="S5" s="3"/>
      <c r="T5" s="72" t="s">
        <v>2</v>
      </c>
      <c r="U5" s="120" t="str">
        <f>R5</f>
        <v>Voile</v>
      </c>
      <c r="V5" s="3"/>
      <c r="W5" s="72" t="s">
        <v>2</v>
      </c>
      <c r="X5" s="120" t="str">
        <f>U5</f>
        <v>Voile</v>
      </c>
      <c r="Y5" s="3"/>
      <c r="Z5" s="72" t="s">
        <v>2</v>
      </c>
      <c r="AA5" s="120" t="str">
        <f>X5</f>
        <v>Voile</v>
      </c>
      <c r="AB5" s="3"/>
      <c r="AC5" s="72" t="s">
        <v>2</v>
      </c>
      <c r="AD5" s="120" t="str">
        <f>AA5</f>
        <v>Voile</v>
      </c>
      <c r="AE5" s="3"/>
      <c r="AF5" s="72" t="s">
        <v>2</v>
      </c>
      <c r="AG5" s="120" t="str">
        <f>AD5</f>
        <v>Voile</v>
      </c>
      <c r="AH5" s="3"/>
      <c r="AI5" s="72" t="s">
        <v>2</v>
      </c>
      <c r="AJ5" s="120" t="str">
        <f>AG5</f>
        <v>Voile</v>
      </c>
      <c r="AK5" s="3"/>
      <c r="AL5" s="72" t="s">
        <v>2</v>
      </c>
      <c r="AM5" s="120" t="str">
        <f>AJ5</f>
        <v>Voile</v>
      </c>
      <c r="AN5" s="3"/>
      <c r="AO5" s="72" t="s">
        <v>2</v>
      </c>
      <c r="AP5" s="120" t="str">
        <f>AM5</f>
        <v>Voile</v>
      </c>
      <c r="AQ5" s="3"/>
      <c r="AR5" s="72" t="s">
        <v>2</v>
      </c>
      <c r="AS5" s="120" t="str">
        <f>AP5</f>
        <v>Voile</v>
      </c>
      <c r="AT5" s="121"/>
      <c r="AU5" s="72" t="s">
        <v>2</v>
      </c>
      <c r="AV5" s="120" t="str">
        <f>AS5</f>
        <v>Voile</v>
      </c>
      <c r="AW5" s="3"/>
      <c r="AX5" s="72" t="s">
        <v>2</v>
      </c>
      <c r="AY5" s="120" t="str">
        <f>AV5</f>
        <v>Voile</v>
      </c>
      <c r="AZ5" s="3"/>
      <c r="BA5" s="72" t="s">
        <v>2</v>
      </c>
      <c r="BB5" s="120" t="str">
        <f>AY5</f>
        <v>Voile</v>
      </c>
      <c r="BC5" s="3"/>
      <c r="BD5" s="72" t="s">
        <v>2</v>
      </c>
      <c r="BE5" s="120" t="str">
        <f>BB5</f>
        <v>Voile</v>
      </c>
      <c r="BF5" s="3"/>
      <c r="BG5" s="72" t="s">
        <v>2</v>
      </c>
      <c r="BH5" s="120" t="str">
        <f>BE5</f>
        <v>Voile</v>
      </c>
      <c r="BI5" s="121"/>
      <c r="BJ5" s="72" t="s">
        <v>2</v>
      </c>
      <c r="BK5" s="120" t="str">
        <f>BH5</f>
        <v>Voile</v>
      </c>
      <c r="BL5" s="121"/>
      <c r="BM5" s="72" t="s">
        <v>2</v>
      </c>
      <c r="BN5" s="120" t="str">
        <f>BK5</f>
        <v>Voile</v>
      </c>
      <c r="BO5" s="121"/>
      <c r="BP5" s="72" t="s">
        <v>2</v>
      </c>
      <c r="BQ5" s="120" t="str">
        <f>BN5</f>
        <v>Voile</v>
      </c>
      <c r="BR5" s="121"/>
      <c r="BS5" s="72" t="s">
        <v>2</v>
      </c>
      <c r="BT5" s="120" t="str">
        <f>BQ5</f>
        <v>Voile</v>
      </c>
      <c r="BU5" s="38"/>
      <c r="BV5" s="122" t="s">
        <v>10</v>
      </c>
      <c r="BW5" s="122" t="s">
        <v>37</v>
      </c>
      <c r="BX5" s="38"/>
    </row>
    <row r="6" spans="1:76" ht="24" customHeight="1" thickTop="1" x14ac:dyDescent="0.25">
      <c r="A6" s="1"/>
      <c r="B6" s="99">
        <v>1</v>
      </c>
      <c r="C6" s="154">
        <v>54</v>
      </c>
      <c r="D6" s="11"/>
      <c r="E6" s="99">
        <v>1</v>
      </c>
      <c r="F6" s="154">
        <v>54</v>
      </c>
      <c r="G6" s="11"/>
      <c r="H6" s="99">
        <v>1</v>
      </c>
      <c r="I6" s="154">
        <v>78</v>
      </c>
      <c r="J6" s="11"/>
      <c r="K6" s="99">
        <v>1</v>
      </c>
      <c r="L6" s="154">
        <v>357</v>
      </c>
      <c r="M6" s="11"/>
      <c r="N6" s="99">
        <v>1</v>
      </c>
      <c r="O6" s="154">
        <v>54</v>
      </c>
      <c r="P6" s="12"/>
      <c r="Q6" s="99">
        <v>1</v>
      </c>
      <c r="R6" s="154">
        <v>54</v>
      </c>
      <c r="S6" s="11"/>
      <c r="T6" s="99">
        <v>1</v>
      </c>
      <c r="U6" s="154">
        <v>54</v>
      </c>
      <c r="V6" s="11"/>
      <c r="W6" s="99">
        <v>1</v>
      </c>
      <c r="X6" s="154">
        <v>357</v>
      </c>
      <c r="Y6" s="38"/>
      <c r="Z6" s="16">
        <v>1</v>
      </c>
      <c r="AA6" s="154">
        <v>57</v>
      </c>
      <c r="AB6" s="11"/>
      <c r="AC6" s="16">
        <v>1</v>
      </c>
      <c r="AD6" s="154">
        <v>78</v>
      </c>
      <c r="AE6" s="11"/>
      <c r="AF6" s="16">
        <v>1</v>
      </c>
      <c r="AG6" s="154">
        <v>54</v>
      </c>
      <c r="AH6" s="11"/>
      <c r="AI6" s="16">
        <v>1</v>
      </c>
      <c r="AJ6" s="154">
        <v>54</v>
      </c>
      <c r="AK6" s="11"/>
      <c r="AL6" s="16">
        <v>1</v>
      </c>
      <c r="AM6" s="154">
        <v>65</v>
      </c>
      <c r="AN6" s="11"/>
      <c r="AO6" s="16">
        <v>1</v>
      </c>
      <c r="AP6" s="154">
        <v>98</v>
      </c>
      <c r="AQ6" s="11"/>
      <c r="AR6" s="16">
        <v>1</v>
      </c>
      <c r="AS6" s="154">
        <v>54</v>
      </c>
      <c r="AT6" s="12"/>
      <c r="AU6" s="16">
        <v>1</v>
      </c>
      <c r="AV6" s="154">
        <v>57</v>
      </c>
      <c r="AW6" s="11"/>
      <c r="AX6" s="16">
        <v>1</v>
      </c>
      <c r="AY6" s="154"/>
      <c r="AZ6" s="11"/>
      <c r="BA6" s="16">
        <v>1</v>
      </c>
      <c r="BB6" s="154"/>
      <c r="BC6" s="11"/>
      <c r="BD6" s="16">
        <v>1</v>
      </c>
      <c r="BE6" s="154"/>
      <c r="BF6" s="11"/>
      <c r="BG6" s="99">
        <v>1</v>
      </c>
      <c r="BH6" s="154"/>
      <c r="BI6" s="124"/>
      <c r="BJ6" s="16">
        <v>1</v>
      </c>
      <c r="BK6" s="154"/>
      <c r="BL6" s="124"/>
      <c r="BM6" s="16">
        <v>1</v>
      </c>
      <c r="BN6" s="154"/>
      <c r="BO6" s="124"/>
      <c r="BP6" s="16">
        <v>1</v>
      </c>
      <c r="BQ6" s="154"/>
      <c r="BR6" s="124"/>
      <c r="BS6" s="16">
        <v>1</v>
      </c>
      <c r="BT6" s="154"/>
      <c r="BU6" s="11"/>
      <c r="BV6" s="41">
        <f>Classement!C6</f>
        <v>54</v>
      </c>
      <c r="BW6" s="44">
        <f>IF(Classement!F6&lt;&gt;"",(Classement!F6/((COUNTA(Classement!G6:AD6))-(COUNTA(Classement!AE6:AK6)))),"")</f>
        <v>1.5455074599999998</v>
      </c>
      <c r="BX6" s="38"/>
    </row>
    <row r="7" spans="1:76" ht="24" customHeight="1" x14ac:dyDescent="0.25">
      <c r="A7" s="38"/>
      <c r="B7" s="100">
        <v>2</v>
      </c>
      <c r="C7" s="101">
        <v>57</v>
      </c>
      <c r="D7" s="38"/>
      <c r="E7" s="100">
        <v>2</v>
      </c>
      <c r="F7" s="101">
        <v>357</v>
      </c>
      <c r="G7" s="11"/>
      <c r="H7" s="100">
        <v>2</v>
      </c>
      <c r="I7" s="101">
        <v>54</v>
      </c>
      <c r="J7" s="11"/>
      <c r="K7" s="100">
        <v>2</v>
      </c>
      <c r="L7" s="101">
        <v>78</v>
      </c>
      <c r="M7" s="11"/>
      <c r="N7" s="100">
        <v>2</v>
      </c>
      <c r="O7" s="101">
        <v>26</v>
      </c>
      <c r="P7" s="12"/>
      <c r="Q7" s="100">
        <v>2</v>
      </c>
      <c r="R7" s="101">
        <v>357</v>
      </c>
      <c r="S7" s="11"/>
      <c r="T7" s="100">
        <v>2</v>
      </c>
      <c r="U7" s="101">
        <v>357</v>
      </c>
      <c r="V7" s="11"/>
      <c r="W7" s="100">
        <v>2</v>
      </c>
      <c r="X7" s="101">
        <v>78</v>
      </c>
      <c r="Y7" s="11"/>
      <c r="Z7" s="17">
        <v>2</v>
      </c>
      <c r="AA7" s="101">
        <v>54</v>
      </c>
      <c r="AB7" s="11"/>
      <c r="AC7" s="17">
        <v>2</v>
      </c>
      <c r="AD7" s="101">
        <v>54</v>
      </c>
      <c r="AE7" s="11"/>
      <c r="AF7" s="17">
        <v>2</v>
      </c>
      <c r="AG7" s="101">
        <v>26</v>
      </c>
      <c r="AH7" s="11"/>
      <c r="AI7" s="17">
        <v>2</v>
      </c>
      <c r="AJ7" s="101">
        <v>65</v>
      </c>
      <c r="AK7" s="11"/>
      <c r="AL7" s="17">
        <v>2</v>
      </c>
      <c r="AM7" s="101">
        <v>357</v>
      </c>
      <c r="AN7" s="11"/>
      <c r="AO7" s="17">
        <v>2</v>
      </c>
      <c r="AP7" s="101">
        <v>357</v>
      </c>
      <c r="AQ7" s="11"/>
      <c r="AR7" s="17">
        <v>2</v>
      </c>
      <c r="AS7" s="101">
        <v>26</v>
      </c>
      <c r="AT7" s="12"/>
      <c r="AU7" s="17">
        <v>2</v>
      </c>
      <c r="AV7" s="101">
        <v>54</v>
      </c>
      <c r="AW7" s="11"/>
      <c r="AX7" s="17">
        <v>2</v>
      </c>
      <c r="AY7" s="101"/>
      <c r="AZ7" s="11"/>
      <c r="BA7" s="17">
        <v>2</v>
      </c>
      <c r="BB7" s="101"/>
      <c r="BC7" s="11"/>
      <c r="BD7" s="17">
        <v>2</v>
      </c>
      <c r="BE7" s="101"/>
      <c r="BF7" s="11"/>
      <c r="BG7" s="100">
        <v>2</v>
      </c>
      <c r="BH7" s="101"/>
      <c r="BI7" s="124"/>
      <c r="BJ7" s="17">
        <v>2</v>
      </c>
      <c r="BK7" s="101"/>
      <c r="BL7" s="124"/>
      <c r="BM7" s="17">
        <v>2</v>
      </c>
      <c r="BN7" s="101"/>
      <c r="BO7" s="124"/>
      <c r="BP7" s="17">
        <v>2</v>
      </c>
      <c r="BQ7" s="101"/>
      <c r="BR7" s="124"/>
      <c r="BS7" s="17">
        <v>2</v>
      </c>
      <c r="BT7" s="101"/>
      <c r="BU7" s="11"/>
      <c r="BV7" s="42">
        <f>Classement!C7</f>
        <v>78</v>
      </c>
      <c r="BW7" s="44">
        <f>IF(Classement!F7&lt;&gt;"",(Classement!F7/((COUNTA(Classement!G7:AD7))-(COUNTA(Classement!AE7:AK7)))),"")</f>
        <v>3.1613652899846154</v>
      </c>
      <c r="BX7" s="11"/>
    </row>
    <row r="8" spans="1:76" ht="24" customHeight="1" x14ac:dyDescent="0.25">
      <c r="A8" s="38"/>
      <c r="B8" s="100">
        <v>3</v>
      </c>
      <c r="C8" s="101">
        <v>60</v>
      </c>
      <c r="D8" s="11"/>
      <c r="E8" s="100">
        <v>3</v>
      </c>
      <c r="F8" s="101">
        <v>60</v>
      </c>
      <c r="G8" s="11"/>
      <c r="H8" s="100">
        <v>3</v>
      </c>
      <c r="I8" s="101">
        <v>3</v>
      </c>
      <c r="J8" s="11"/>
      <c r="K8" s="100">
        <v>3</v>
      </c>
      <c r="L8" s="101">
        <v>60</v>
      </c>
      <c r="M8" s="11"/>
      <c r="N8" s="100">
        <v>3</v>
      </c>
      <c r="O8" s="101">
        <v>78</v>
      </c>
      <c r="P8" s="12"/>
      <c r="Q8" s="100">
        <v>3</v>
      </c>
      <c r="R8" s="101">
        <v>78</v>
      </c>
      <c r="S8" s="11"/>
      <c r="T8" s="100">
        <v>3</v>
      </c>
      <c r="U8" s="101">
        <v>78</v>
      </c>
      <c r="V8" s="11"/>
      <c r="W8" s="100">
        <v>3</v>
      </c>
      <c r="X8" s="101">
        <v>85</v>
      </c>
      <c r="Y8" s="11"/>
      <c r="Z8" s="17">
        <v>3</v>
      </c>
      <c r="AA8" s="101">
        <v>3</v>
      </c>
      <c r="AB8" s="11"/>
      <c r="AC8" s="17">
        <v>3</v>
      </c>
      <c r="AD8" s="101">
        <v>98</v>
      </c>
      <c r="AE8" s="11"/>
      <c r="AF8" s="17">
        <v>3</v>
      </c>
      <c r="AG8" s="101">
        <v>78</v>
      </c>
      <c r="AH8" s="11"/>
      <c r="AI8" s="17">
        <v>3</v>
      </c>
      <c r="AJ8" s="101">
        <v>98</v>
      </c>
      <c r="AK8" s="11"/>
      <c r="AL8" s="17">
        <v>3</v>
      </c>
      <c r="AM8" s="101">
        <v>26</v>
      </c>
      <c r="AN8" s="11"/>
      <c r="AO8" s="17">
        <v>3</v>
      </c>
      <c r="AP8" s="101">
        <v>78</v>
      </c>
      <c r="AQ8" s="11"/>
      <c r="AR8" s="17">
        <v>3</v>
      </c>
      <c r="AS8" s="101">
        <v>65</v>
      </c>
      <c r="AT8" s="12"/>
      <c r="AU8" s="17">
        <v>3</v>
      </c>
      <c r="AV8" s="101">
        <v>98</v>
      </c>
      <c r="AW8" s="11"/>
      <c r="AX8" s="17">
        <v>3</v>
      </c>
      <c r="AY8" s="101"/>
      <c r="AZ8" s="11"/>
      <c r="BA8" s="17">
        <v>3</v>
      </c>
      <c r="BB8" s="101"/>
      <c r="BC8" s="11"/>
      <c r="BD8" s="17">
        <v>3</v>
      </c>
      <c r="BE8" s="101"/>
      <c r="BF8" s="11"/>
      <c r="BG8" s="100">
        <v>3</v>
      </c>
      <c r="BH8" s="101"/>
      <c r="BI8" s="124"/>
      <c r="BJ8" s="17">
        <v>3</v>
      </c>
      <c r="BK8" s="101"/>
      <c r="BL8" s="124"/>
      <c r="BM8" s="17">
        <v>3</v>
      </c>
      <c r="BN8" s="101"/>
      <c r="BO8" s="124"/>
      <c r="BP8" s="17">
        <v>3</v>
      </c>
      <c r="BQ8" s="101"/>
      <c r="BR8" s="124"/>
      <c r="BS8" s="17">
        <v>3</v>
      </c>
      <c r="BT8" s="101"/>
      <c r="BU8" s="11"/>
      <c r="BV8" s="42">
        <f>Classement!C8</f>
        <v>357</v>
      </c>
      <c r="BW8" s="44">
        <f>IF(Classement!F8&lt;&gt;"",(Classement!F8/((COUNTA(Classement!G8:AD8))-(COUNTA(Classement!AE8:AK8)))),"")</f>
        <v>3.2382689911523079</v>
      </c>
      <c r="BX8" s="11"/>
    </row>
    <row r="9" spans="1:76" ht="24" customHeight="1" x14ac:dyDescent="0.25">
      <c r="A9" s="38"/>
      <c r="B9" s="100">
        <v>4</v>
      </c>
      <c r="C9" s="101">
        <v>3</v>
      </c>
      <c r="D9" s="11"/>
      <c r="E9" s="17">
        <v>4</v>
      </c>
      <c r="F9" s="101">
        <v>98</v>
      </c>
      <c r="G9" s="11"/>
      <c r="H9" s="17">
        <v>4</v>
      </c>
      <c r="I9" s="101">
        <v>357</v>
      </c>
      <c r="J9" s="11"/>
      <c r="K9" s="17">
        <v>4</v>
      </c>
      <c r="L9" s="101">
        <v>57</v>
      </c>
      <c r="M9" s="11"/>
      <c r="N9" s="17">
        <v>4</v>
      </c>
      <c r="O9" s="101">
        <v>357</v>
      </c>
      <c r="P9" s="12"/>
      <c r="Q9" s="17">
        <v>4</v>
      </c>
      <c r="R9" s="101">
        <v>98</v>
      </c>
      <c r="S9" s="11"/>
      <c r="T9" s="17">
        <v>4</v>
      </c>
      <c r="U9" s="101">
        <v>3</v>
      </c>
      <c r="V9" s="38"/>
      <c r="W9" s="17">
        <v>4</v>
      </c>
      <c r="X9" s="101">
        <v>54</v>
      </c>
      <c r="Y9" s="11"/>
      <c r="Z9" s="17">
        <v>4</v>
      </c>
      <c r="AA9" s="101">
        <v>65</v>
      </c>
      <c r="AB9" s="11"/>
      <c r="AC9" s="17">
        <v>4</v>
      </c>
      <c r="AD9" s="101">
        <v>95</v>
      </c>
      <c r="AE9" s="11"/>
      <c r="AF9" s="17">
        <v>4</v>
      </c>
      <c r="AG9" s="101">
        <v>57</v>
      </c>
      <c r="AH9" s="11"/>
      <c r="AI9" s="17">
        <v>4</v>
      </c>
      <c r="AJ9" s="101">
        <v>85</v>
      </c>
      <c r="AK9" s="11"/>
      <c r="AL9" s="17">
        <v>4</v>
      </c>
      <c r="AM9" s="101">
        <v>57</v>
      </c>
      <c r="AN9" s="11"/>
      <c r="AO9" s="17">
        <v>4</v>
      </c>
      <c r="AP9" s="101">
        <v>54</v>
      </c>
      <c r="AQ9" s="11"/>
      <c r="AR9" s="17">
        <v>4</v>
      </c>
      <c r="AS9" s="101">
        <v>78</v>
      </c>
      <c r="AT9" s="12"/>
      <c r="AU9" s="17">
        <v>4</v>
      </c>
      <c r="AV9" s="101">
        <v>357</v>
      </c>
      <c r="AW9" s="11"/>
      <c r="AX9" s="17">
        <v>4</v>
      </c>
      <c r="AY9" s="101"/>
      <c r="AZ9" s="11"/>
      <c r="BA9" s="17">
        <v>4</v>
      </c>
      <c r="BB9" s="101"/>
      <c r="BC9" s="11"/>
      <c r="BD9" s="17">
        <v>4</v>
      </c>
      <c r="BE9" s="101"/>
      <c r="BF9" s="11"/>
      <c r="BG9" s="100">
        <v>4</v>
      </c>
      <c r="BH9" s="101"/>
      <c r="BI9" s="124"/>
      <c r="BJ9" s="17">
        <v>4</v>
      </c>
      <c r="BK9" s="101"/>
      <c r="BL9" s="124"/>
      <c r="BM9" s="17">
        <v>4</v>
      </c>
      <c r="BN9" s="101"/>
      <c r="BO9" s="124"/>
      <c r="BP9" s="17">
        <v>4</v>
      </c>
      <c r="BQ9" s="101"/>
      <c r="BR9" s="124"/>
      <c r="BS9" s="17">
        <v>4</v>
      </c>
      <c r="BT9" s="101"/>
      <c r="BU9" s="11"/>
      <c r="BV9" s="42">
        <f>Classement!C9</f>
        <v>98</v>
      </c>
      <c r="BW9" s="44">
        <f>IF(Classement!F9&lt;&gt;"",(Classement!F9/((COUNTA(Classement!G9:AD9))-(COUNTA(Classement!AE9:AK9)))),"")</f>
        <v>5.0845359829988448</v>
      </c>
      <c r="BX9" s="11"/>
    </row>
    <row r="10" spans="1:76" ht="24" customHeight="1" x14ac:dyDescent="0.25">
      <c r="A10" s="38"/>
      <c r="B10" s="100">
        <v>5</v>
      </c>
      <c r="C10" s="101">
        <v>23</v>
      </c>
      <c r="D10" s="11"/>
      <c r="E10" s="17">
        <v>5</v>
      </c>
      <c r="F10" s="101">
        <v>78</v>
      </c>
      <c r="G10" s="11"/>
      <c r="H10" s="17">
        <v>5</v>
      </c>
      <c r="I10" s="101">
        <v>60</v>
      </c>
      <c r="J10" s="11"/>
      <c r="K10" s="17">
        <v>5</v>
      </c>
      <c r="L10" s="101">
        <v>17</v>
      </c>
      <c r="M10" s="11"/>
      <c r="N10" s="17">
        <v>5</v>
      </c>
      <c r="O10" s="101">
        <v>3</v>
      </c>
      <c r="P10" s="12"/>
      <c r="Q10" s="17">
        <v>5</v>
      </c>
      <c r="R10" s="101">
        <v>60</v>
      </c>
      <c r="S10" s="11"/>
      <c r="T10" s="17">
        <v>5</v>
      </c>
      <c r="U10" s="101">
        <v>85</v>
      </c>
      <c r="V10" s="11"/>
      <c r="W10" s="17">
        <v>5</v>
      </c>
      <c r="X10" s="101">
        <v>98</v>
      </c>
      <c r="Y10" s="11"/>
      <c r="Z10" s="17">
        <v>5</v>
      </c>
      <c r="AA10" s="101">
        <v>78</v>
      </c>
      <c r="AB10" s="11"/>
      <c r="AC10" s="17">
        <v>5</v>
      </c>
      <c r="AD10" s="101">
        <v>26</v>
      </c>
      <c r="AE10" s="11"/>
      <c r="AF10" s="17">
        <v>5</v>
      </c>
      <c r="AG10" s="101">
        <v>357</v>
      </c>
      <c r="AH10" s="11"/>
      <c r="AI10" s="17">
        <v>5</v>
      </c>
      <c r="AJ10" s="101">
        <v>3</v>
      </c>
      <c r="AK10" s="11"/>
      <c r="AL10" s="17">
        <v>5</v>
      </c>
      <c r="AM10" s="101">
        <v>85</v>
      </c>
      <c r="AN10" s="11"/>
      <c r="AO10" s="17">
        <v>5</v>
      </c>
      <c r="AP10" s="101">
        <v>57</v>
      </c>
      <c r="AQ10" s="11"/>
      <c r="AR10" s="17">
        <v>5</v>
      </c>
      <c r="AS10" s="101">
        <v>98</v>
      </c>
      <c r="AT10" s="12"/>
      <c r="AU10" s="17">
        <v>5</v>
      </c>
      <c r="AV10" s="101">
        <v>3</v>
      </c>
      <c r="AW10" s="11"/>
      <c r="AX10" s="17">
        <v>5</v>
      </c>
      <c r="AY10" s="101"/>
      <c r="AZ10" s="11"/>
      <c r="BA10" s="17">
        <v>5</v>
      </c>
      <c r="BB10" s="101"/>
      <c r="BC10" s="11"/>
      <c r="BD10" s="17">
        <v>5</v>
      </c>
      <c r="BE10" s="101"/>
      <c r="BF10" s="11"/>
      <c r="BG10" s="100">
        <v>5</v>
      </c>
      <c r="BH10" s="101"/>
      <c r="BI10" s="124"/>
      <c r="BJ10" s="17">
        <v>5</v>
      </c>
      <c r="BK10" s="101"/>
      <c r="BL10" s="124"/>
      <c r="BM10" s="17">
        <v>5</v>
      </c>
      <c r="BN10" s="101"/>
      <c r="BO10" s="124"/>
      <c r="BP10" s="17">
        <v>5</v>
      </c>
      <c r="BQ10" s="101"/>
      <c r="BR10" s="124"/>
      <c r="BS10" s="17">
        <v>5</v>
      </c>
      <c r="BT10" s="101"/>
      <c r="BU10" s="11"/>
      <c r="BV10" s="42">
        <f>Classement!C10</f>
        <v>57</v>
      </c>
      <c r="BW10" s="44">
        <f>IF(Classement!F10&lt;&gt;"",(Classement!F10/((COUNTA(Classement!G10:AD10))-(COUNTA(Classement!AE10:AK10)))),"")</f>
        <v>5.2382997599837227</v>
      </c>
      <c r="BX10" s="11"/>
    </row>
    <row r="11" spans="1:76" ht="24" customHeight="1" x14ac:dyDescent="0.25">
      <c r="A11" s="38"/>
      <c r="B11" s="100">
        <v>6</v>
      </c>
      <c r="C11" s="101">
        <v>78</v>
      </c>
      <c r="D11" s="11"/>
      <c r="E11" s="17">
        <v>6</v>
      </c>
      <c r="F11" s="101">
        <v>57</v>
      </c>
      <c r="G11" s="11"/>
      <c r="H11" s="17">
        <v>6</v>
      </c>
      <c r="I11" s="101">
        <v>57</v>
      </c>
      <c r="J11" s="11"/>
      <c r="K11" s="17">
        <v>6</v>
      </c>
      <c r="L11" s="101">
        <v>54</v>
      </c>
      <c r="M11" s="11"/>
      <c r="N11" s="17">
        <v>6</v>
      </c>
      <c r="O11" s="101">
        <v>98</v>
      </c>
      <c r="P11" s="12"/>
      <c r="Q11" s="17">
        <v>6</v>
      </c>
      <c r="R11" s="101">
        <v>26</v>
      </c>
      <c r="S11" s="11"/>
      <c r="T11" s="17">
        <v>6</v>
      </c>
      <c r="U11" s="101">
        <v>26</v>
      </c>
      <c r="V11" s="11"/>
      <c r="W11" s="17">
        <v>6</v>
      </c>
      <c r="X11" s="101">
        <v>26</v>
      </c>
      <c r="Y11" s="11"/>
      <c r="Z11" s="17">
        <v>6</v>
      </c>
      <c r="AA11" s="101">
        <v>98</v>
      </c>
      <c r="AB11" s="11"/>
      <c r="AC11" s="17">
        <v>6</v>
      </c>
      <c r="AD11" s="101">
        <v>357</v>
      </c>
      <c r="AE11" s="11"/>
      <c r="AF11" s="17">
        <v>6</v>
      </c>
      <c r="AG11" s="101">
        <v>65</v>
      </c>
      <c r="AH11" s="11"/>
      <c r="AI11" s="17">
        <v>6</v>
      </c>
      <c r="AJ11" s="101">
        <v>78</v>
      </c>
      <c r="AK11" s="11"/>
      <c r="AL11" s="17">
        <v>6</v>
      </c>
      <c r="AM11" s="101">
        <v>95</v>
      </c>
      <c r="AN11" s="11"/>
      <c r="AO11" s="17">
        <v>6</v>
      </c>
      <c r="AP11" s="101">
        <v>85</v>
      </c>
      <c r="AQ11" s="11"/>
      <c r="AR11" s="17">
        <v>6</v>
      </c>
      <c r="AS11" s="101">
        <v>3</v>
      </c>
      <c r="AT11" s="12"/>
      <c r="AU11" s="17">
        <v>6</v>
      </c>
      <c r="AV11" s="101">
        <v>26</v>
      </c>
      <c r="AW11" s="11"/>
      <c r="AX11" s="17">
        <v>6</v>
      </c>
      <c r="AY11" s="101"/>
      <c r="AZ11" s="11"/>
      <c r="BA11" s="17">
        <v>6</v>
      </c>
      <c r="BB11" s="101"/>
      <c r="BC11" s="11"/>
      <c r="BD11" s="17">
        <v>6</v>
      </c>
      <c r="BE11" s="101"/>
      <c r="BF11" s="11"/>
      <c r="BG11" s="100">
        <v>6</v>
      </c>
      <c r="BH11" s="101"/>
      <c r="BI11" s="124"/>
      <c r="BJ11" s="17">
        <v>6</v>
      </c>
      <c r="BK11" s="101"/>
      <c r="BL11" s="124"/>
      <c r="BM11" s="17">
        <v>6</v>
      </c>
      <c r="BN11" s="101"/>
      <c r="BO11" s="124"/>
      <c r="BP11" s="17">
        <v>6</v>
      </c>
      <c r="BQ11" s="101"/>
      <c r="BR11" s="124"/>
      <c r="BS11" s="17">
        <v>6</v>
      </c>
      <c r="BT11" s="101"/>
      <c r="BU11" s="11"/>
      <c r="BV11" s="42">
        <f>Classement!C11</f>
        <v>3</v>
      </c>
      <c r="BW11" s="44">
        <f>IF(Classement!F11&lt;&gt;"",(Classement!F11/((COUNTA(Classement!G11:AD11))-(COUNTA(Classement!AE11:AK11)))),"")</f>
        <v>5.4692290527598466</v>
      </c>
      <c r="BX11" s="11"/>
    </row>
    <row r="12" spans="1:76" ht="24" customHeight="1" x14ac:dyDescent="0.25">
      <c r="A12" s="38"/>
      <c r="B12" s="100">
        <v>7</v>
      </c>
      <c r="C12" s="101">
        <v>357</v>
      </c>
      <c r="D12" s="11"/>
      <c r="E12" s="17">
        <v>7</v>
      </c>
      <c r="F12" s="101">
        <v>3</v>
      </c>
      <c r="G12" s="11"/>
      <c r="H12" s="17">
        <v>7</v>
      </c>
      <c r="I12" s="101">
        <v>85</v>
      </c>
      <c r="J12" s="11"/>
      <c r="K12" s="17">
        <v>7</v>
      </c>
      <c r="L12" s="101">
        <v>65</v>
      </c>
      <c r="M12" s="11"/>
      <c r="N12" s="17">
        <v>7</v>
      </c>
      <c r="O12" s="101">
        <v>17</v>
      </c>
      <c r="P12" s="12"/>
      <c r="Q12" s="17">
        <v>7</v>
      </c>
      <c r="R12" s="101">
        <v>95</v>
      </c>
      <c r="S12" s="11"/>
      <c r="T12" s="17">
        <v>7</v>
      </c>
      <c r="U12" s="101">
        <v>98</v>
      </c>
      <c r="V12" s="11"/>
      <c r="W12" s="17">
        <v>7</v>
      </c>
      <c r="X12" s="101">
        <v>3</v>
      </c>
      <c r="Y12" s="11"/>
      <c r="Z12" s="17">
        <v>7</v>
      </c>
      <c r="AA12" s="101">
        <v>60</v>
      </c>
      <c r="AB12" s="11"/>
      <c r="AC12" s="17">
        <v>7</v>
      </c>
      <c r="AD12" s="101">
        <v>3</v>
      </c>
      <c r="AE12" s="11"/>
      <c r="AF12" s="17">
        <v>7</v>
      </c>
      <c r="AG12" s="101">
        <v>3</v>
      </c>
      <c r="AH12" s="11"/>
      <c r="AI12" s="17">
        <v>7</v>
      </c>
      <c r="AJ12" s="101">
        <v>357</v>
      </c>
      <c r="AK12" s="11"/>
      <c r="AL12" s="17">
        <v>7</v>
      </c>
      <c r="AM12" s="101">
        <v>81</v>
      </c>
      <c r="AN12" s="11"/>
      <c r="AO12" s="17">
        <v>7</v>
      </c>
      <c r="AP12" s="101">
        <v>308</v>
      </c>
      <c r="AQ12" s="11"/>
      <c r="AR12" s="17">
        <v>7</v>
      </c>
      <c r="AS12" s="101">
        <v>357</v>
      </c>
      <c r="AT12" s="12"/>
      <c r="AU12" s="17">
        <v>7</v>
      </c>
      <c r="AV12" s="101">
        <v>95</v>
      </c>
      <c r="AW12" s="11"/>
      <c r="AX12" s="17">
        <v>7</v>
      </c>
      <c r="AY12" s="101"/>
      <c r="AZ12" s="11"/>
      <c r="BA12" s="17">
        <v>7</v>
      </c>
      <c r="BB12" s="101"/>
      <c r="BC12" s="11"/>
      <c r="BD12" s="17">
        <v>7</v>
      </c>
      <c r="BE12" s="101"/>
      <c r="BF12" s="11"/>
      <c r="BG12" s="100">
        <v>7</v>
      </c>
      <c r="BH12" s="101"/>
      <c r="BI12" s="124"/>
      <c r="BJ12" s="17">
        <v>7</v>
      </c>
      <c r="BK12" s="101"/>
      <c r="BL12" s="124"/>
      <c r="BM12" s="17">
        <v>7</v>
      </c>
      <c r="BN12" s="101"/>
      <c r="BO12" s="124"/>
      <c r="BP12" s="17">
        <v>7</v>
      </c>
      <c r="BQ12" s="101"/>
      <c r="BR12" s="124"/>
      <c r="BS12" s="17">
        <v>7</v>
      </c>
      <c r="BT12" s="101"/>
      <c r="BU12" s="11"/>
      <c r="BV12" s="42">
        <f>Classement!C12</f>
        <v>26</v>
      </c>
      <c r="BW12" s="44">
        <f>IF(Classement!F12&lt;&gt;"",(Classement!F12/((COUNTA(Classement!G12:AD12))-(COUNTA(Classement!AE12:AK12)))),"")</f>
        <v>5.6230530661438429</v>
      </c>
      <c r="BX12" s="11"/>
    </row>
    <row r="13" spans="1:76" ht="24" customHeight="1" x14ac:dyDescent="0.25">
      <c r="A13" s="38"/>
      <c r="B13" s="100">
        <v>8</v>
      </c>
      <c r="C13" s="101">
        <v>95</v>
      </c>
      <c r="D13" s="11"/>
      <c r="E13" s="17">
        <v>8</v>
      </c>
      <c r="F13" s="101">
        <v>26</v>
      </c>
      <c r="G13" s="11"/>
      <c r="H13" s="17">
        <v>8</v>
      </c>
      <c r="I13" s="101">
        <v>17</v>
      </c>
      <c r="J13" s="11"/>
      <c r="K13" s="17">
        <v>8</v>
      </c>
      <c r="L13" s="101">
        <v>23</v>
      </c>
      <c r="M13" s="11"/>
      <c r="N13" s="17">
        <v>8</v>
      </c>
      <c r="O13" s="101">
        <v>57</v>
      </c>
      <c r="P13" s="12"/>
      <c r="Q13" s="17">
        <v>8</v>
      </c>
      <c r="R13" s="101">
        <v>23</v>
      </c>
      <c r="S13" s="11"/>
      <c r="T13" s="17">
        <v>8</v>
      </c>
      <c r="U13" s="101">
        <v>60</v>
      </c>
      <c r="V13" s="11"/>
      <c r="W13" s="17">
        <v>8</v>
      </c>
      <c r="X13" s="101">
        <v>308</v>
      </c>
      <c r="Y13" s="11"/>
      <c r="Z13" s="17">
        <v>8</v>
      </c>
      <c r="AA13" s="101">
        <v>17</v>
      </c>
      <c r="AB13" s="11"/>
      <c r="AC13" s="17">
        <v>8</v>
      </c>
      <c r="AD13" s="101">
        <v>65</v>
      </c>
      <c r="AE13" s="11"/>
      <c r="AF13" s="17">
        <v>8</v>
      </c>
      <c r="AG13" s="101">
        <v>85</v>
      </c>
      <c r="AH13" s="11"/>
      <c r="AI13" s="17">
        <v>8</v>
      </c>
      <c r="AJ13" s="101">
        <v>57</v>
      </c>
      <c r="AK13" s="11"/>
      <c r="AL13" s="17">
        <v>8</v>
      </c>
      <c r="AM13" s="101">
        <v>504</v>
      </c>
      <c r="AN13" s="11"/>
      <c r="AO13" s="17">
        <v>8</v>
      </c>
      <c r="AP13" s="101">
        <v>3</v>
      </c>
      <c r="AQ13" s="11"/>
      <c r="AR13" s="17">
        <v>8</v>
      </c>
      <c r="AS13" s="101">
        <v>85</v>
      </c>
      <c r="AT13" s="12"/>
      <c r="AU13" s="17">
        <v>8</v>
      </c>
      <c r="AV13" s="101">
        <v>78</v>
      </c>
      <c r="AW13" s="11"/>
      <c r="AX13" s="17">
        <v>8</v>
      </c>
      <c r="AY13" s="101"/>
      <c r="AZ13" s="11"/>
      <c r="BA13" s="17">
        <v>8</v>
      </c>
      <c r="BB13" s="101"/>
      <c r="BC13" s="11"/>
      <c r="BD13" s="17">
        <v>8</v>
      </c>
      <c r="BE13" s="101"/>
      <c r="BF13" s="11"/>
      <c r="BG13" s="100">
        <v>8</v>
      </c>
      <c r="BH13" s="101"/>
      <c r="BI13" s="124"/>
      <c r="BJ13" s="17">
        <v>8</v>
      </c>
      <c r="BK13" s="101"/>
      <c r="BL13" s="124"/>
      <c r="BM13" s="17">
        <v>8</v>
      </c>
      <c r="BN13" s="101"/>
      <c r="BO13" s="124"/>
      <c r="BP13" s="17">
        <v>8</v>
      </c>
      <c r="BQ13" s="101"/>
      <c r="BR13" s="124"/>
      <c r="BS13" s="17">
        <v>8</v>
      </c>
      <c r="BT13" s="101"/>
      <c r="BU13" s="11"/>
      <c r="BV13" s="42">
        <f>Classement!C13</f>
        <v>65</v>
      </c>
      <c r="BW13" s="44">
        <f>IF(Classement!F13&lt;&gt;"",(Classement!F13/((COUNTA(Classement!G13:AD13))-(COUNTA(Classement!AE13:AK13)))),"")</f>
        <v>7.3152991529913756</v>
      </c>
      <c r="BX13" s="11"/>
    </row>
    <row r="14" spans="1:76" ht="24" customHeight="1" x14ac:dyDescent="0.25">
      <c r="A14" s="38"/>
      <c r="B14" s="100">
        <v>9</v>
      </c>
      <c r="C14" s="101">
        <v>26</v>
      </c>
      <c r="D14" s="11"/>
      <c r="E14" s="17">
        <v>9</v>
      </c>
      <c r="F14" s="101">
        <v>65</v>
      </c>
      <c r="G14" s="11"/>
      <c r="H14" s="17">
        <v>9</v>
      </c>
      <c r="I14" s="101">
        <v>23</v>
      </c>
      <c r="J14" s="11"/>
      <c r="K14" s="17">
        <v>9</v>
      </c>
      <c r="L14" s="101">
        <v>26</v>
      </c>
      <c r="M14" s="11"/>
      <c r="N14" s="17">
        <v>9</v>
      </c>
      <c r="O14" s="101">
        <v>95</v>
      </c>
      <c r="P14" s="12"/>
      <c r="Q14" s="17">
        <v>9</v>
      </c>
      <c r="R14" s="101">
        <v>3</v>
      </c>
      <c r="S14" s="11"/>
      <c r="T14" s="17">
        <v>9</v>
      </c>
      <c r="U14" s="101">
        <v>308</v>
      </c>
      <c r="V14" s="11"/>
      <c r="W14" s="17">
        <v>9</v>
      </c>
      <c r="X14" s="101">
        <v>60</v>
      </c>
      <c r="Y14" s="11"/>
      <c r="Z14" s="17">
        <v>9</v>
      </c>
      <c r="AA14" s="101">
        <v>357</v>
      </c>
      <c r="AB14" s="11"/>
      <c r="AC14" s="17">
        <v>9</v>
      </c>
      <c r="AD14" s="101">
        <v>57</v>
      </c>
      <c r="AE14" s="11"/>
      <c r="AF14" s="17">
        <v>9</v>
      </c>
      <c r="AG14" s="101">
        <v>95</v>
      </c>
      <c r="AH14" s="11"/>
      <c r="AI14" s="17">
        <v>9</v>
      </c>
      <c r="AJ14" s="101">
        <v>81</v>
      </c>
      <c r="AK14" s="11"/>
      <c r="AL14" s="17">
        <v>9</v>
      </c>
      <c r="AM14" s="101">
        <v>98</v>
      </c>
      <c r="AN14" s="11"/>
      <c r="AO14" s="17">
        <v>9</v>
      </c>
      <c r="AP14" s="101">
        <v>26</v>
      </c>
      <c r="AQ14" s="11"/>
      <c r="AR14" s="17">
        <v>9</v>
      </c>
      <c r="AS14" s="101">
        <v>95</v>
      </c>
      <c r="AT14" s="12"/>
      <c r="AU14" s="17">
        <v>9</v>
      </c>
      <c r="AV14" s="101">
        <v>85</v>
      </c>
      <c r="AW14" s="11"/>
      <c r="AX14" s="17">
        <v>9</v>
      </c>
      <c r="AY14" s="101"/>
      <c r="AZ14" s="11"/>
      <c r="BA14" s="17">
        <v>9</v>
      </c>
      <c r="BB14" s="101"/>
      <c r="BC14" s="11"/>
      <c r="BD14" s="17">
        <v>9</v>
      </c>
      <c r="BE14" s="101"/>
      <c r="BF14" s="11"/>
      <c r="BG14" s="100">
        <v>9</v>
      </c>
      <c r="BH14" s="101"/>
      <c r="BI14" s="124"/>
      <c r="BJ14" s="17">
        <v>9</v>
      </c>
      <c r="BK14" s="101"/>
      <c r="BL14" s="124"/>
      <c r="BM14" s="17">
        <v>9</v>
      </c>
      <c r="BN14" s="101"/>
      <c r="BO14" s="124"/>
      <c r="BP14" s="17">
        <v>9</v>
      </c>
      <c r="BQ14" s="101"/>
      <c r="BR14" s="124"/>
      <c r="BS14" s="17">
        <v>9</v>
      </c>
      <c r="BT14" s="101"/>
      <c r="BU14" s="11"/>
      <c r="BV14" s="42">
        <f>Classement!C14</f>
        <v>85</v>
      </c>
      <c r="BW14" s="44">
        <f>IF(Classement!F14&lt;&gt;"",(Classement!F14/((COUNTA(Classement!G14:AD14))-(COUNTA(Classement!AE14:AK14)))),"")</f>
        <v>7.623076060676123</v>
      </c>
      <c r="BX14" s="11"/>
    </row>
    <row r="15" spans="1:76" ht="24" customHeight="1" x14ac:dyDescent="0.25">
      <c r="A15" s="38"/>
      <c r="B15" s="100">
        <v>10</v>
      </c>
      <c r="C15" s="101">
        <v>98</v>
      </c>
      <c r="D15" s="11"/>
      <c r="E15" s="17">
        <v>10</v>
      </c>
      <c r="F15" s="101">
        <v>23</v>
      </c>
      <c r="G15" s="11"/>
      <c r="H15" s="17">
        <v>10</v>
      </c>
      <c r="I15" s="101">
        <v>98</v>
      </c>
      <c r="J15" s="11"/>
      <c r="K15" s="17">
        <v>10</v>
      </c>
      <c r="L15" s="101">
        <v>3</v>
      </c>
      <c r="M15" s="11"/>
      <c r="N15" s="17">
        <v>10</v>
      </c>
      <c r="O15" s="101">
        <v>60</v>
      </c>
      <c r="P15" s="12"/>
      <c r="Q15" s="17">
        <v>10</v>
      </c>
      <c r="R15" s="101">
        <v>57</v>
      </c>
      <c r="S15" s="11"/>
      <c r="T15" s="17">
        <v>10</v>
      </c>
      <c r="U15" s="101">
        <v>95</v>
      </c>
      <c r="V15" s="11"/>
      <c r="W15" s="17">
        <v>10</v>
      </c>
      <c r="X15" s="101">
        <v>65</v>
      </c>
      <c r="Y15" s="11"/>
      <c r="Z15" s="17">
        <v>10</v>
      </c>
      <c r="AA15" s="101">
        <v>308</v>
      </c>
      <c r="AB15" s="11"/>
      <c r="AC15" s="17">
        <v>10</v>
      </c>
      <c r="AD15" s="101">
        <v>308</v>
      </c>
      <c r="AE15" s="11"/>
      <c r="AF15" s="17">
        <v>10</v>
      </c>
      <c r="AG15" s="101">
        <v>98</v>
      </c>
      <c r="AH15" s="11"/>
      <c r="AI15" s="17">
        <v>10</v>
      </c>
      <c r="AJ15" s="101">
        <v>504</v>
      </c>
      <c r="AK15" s="11"/>
      <c r="AL15" s="17">
        <v>10</v>
      </c>
      <c r="AM15" s="101">
        <v>308</v>
      </c>
      <c r="AN15" s="11"/>
      <c r="AO15" s="17">
        <v>10</v>
      </c>
      <c r="AP15" s="101">
        <v>65</v>
      </c>
      <c r="AQ15" s="11"/>
      <c r="AR15" s="17">
        <v>10</v>
      </c>
      <c r="AS15" s="101">
        <v>308</v>
      </c>
      <c r="AT15" s="12"/>
      <c r="AU15" s="17">
        <v>10</v>
      </c>
      <c r="AV15" s="101">
        <v>308</v>
      </c>
      <c r="AW15" s="11"/>
      <c r="AX15" s="17">
        <v>10</v>
      </c>
      <c r="AY15" s="101"/>
      <c r="AZ15" s="11"/>
      <c r="BA15" s="17">
        <v>10</v>
      </c>
      <c r="BB15" s="101"/>
      <c r="BC15" s="11"/>
      <c r="BD15" s="17">
        <v>10</v>
      </c>
      <c r="BE15" s="101"/>
      <c r="BF15" s="11"/>
      <c r="BG15" s="100">
        <v>10</v>
      </c>
      <c r="BH15" s="101"/>
      <c r="BI15" s="124"/>
      <c r="BJ15" s="17">
        <v>10</v>
      </c>
      <c r="BK15" s="101"/>
      <c r="BL15" s="124"/>
      <c r="BM15" s="17">
        <v>10</v>
      </c>
      <c r="BN15" s="101"/>
      <c r="BO15" s="124"/>
      <c r="BP15" s="17">
        <v>10</v>
      </c>
      <c r="BQ15" s="101"/>
      <c r="BR15" s="124"/>
      <c r="BS15" s="17">
        <v>10</v>
      </c>
      <c r="BT15" s="101"/>
      <c r="BU15" s="11"/>
      <c r="BV15" s="42">
        <f>Classement!C15</f>
        <v>95</v>
      </c>
      <c r="BW15" s="44">
        <f>IF(Classement!F15&lt;&gt;"",(Classement!F15/((COUNTA(Classement!G15:AD15))-(COUNTA(Classement!AE15:AK15)))),"")</f>
        <v>8.9307691529129833</v>
      </c>
      <c r="BX15" s="11"/>
    </row>
    <row r="16" spans="1:76" ht="24" customHeight="1" x14ac:dyDescent="0.25">
      <c r="A16" s="38"/>
      <c r="B16" s="100">
        <v>11</v>
      </c>
      <c r="C16" s="101">
        <v>85</v>
      </c>
      <c r="D16" s="11"/>
      <c r="E16" s="17">
        <v>11</v>
      </c>
      <c r="F16" s="101">
        <v>17</v>
      </c>
      <c r="G16" s="11"/>
      <c r="H16" s="17">
        <v>11</v>
      </c>
      <c r="I16" s="101">
        <v>65</v>
      </c>
      <c r="J16" s="11"/>
      <c r="K16" s="17">
        <v>11</v>
      </c>
      <c r="L16" s="101">
        <v>85</v>
      </c>
      <c r="M16" s="11"/>
      <c r="N16" s="17">
        <v>11</v>
      </c>
      <c r="O16" s="101">
        <v>85</v>
      </c>
      <c r="P16" s="12"/>
      <c r="Q16" s="17">
        <v>11</v>
      </c>
      <c r="R16" s="101">
        <v>85</v>
      </c>
      <c r="S16" s="11"/>
      <c r="T16" s="17">
        <v>11</v>
      </c>
      <c r="U16" s="101">
        <v>57</v>
      </c>
      <c r="V16" s="11"/>
      <c r="W16" s="17">
        <v>11</v>
      </c>
      <c r="X16" s="101">
        <v>57</v>
      </c>
      <c r="Y16" s="11"/>
      <c r="Z16" s="17">
        <v>11</v>
      </c>
      <c r="AA16" s="101">
        <v>95</v>
      </c>
      <c r="AB16" s="11"/>
      <c r="AC16" s="17">
        <v>11</v>
      </c>
      <c r="AD16" s="101">
        <v>504</v>
      </c>
      <c r="AE16" s="11"/>
      <c r="AF16" s="17">
        <v>11</v>
      </c>
      <c r="AG16" s="101">
        <v>504</v>
      </c>
      <c r="AH16" s="11"/>
      <c r="AI16" s="17">
        <v>11</v>
      </c>
      <c r="AJ16" s="101">
        <v>95</v>
      </c>
      <c r="AK16" s="11"/>
      <c r="AL16" s="17" t="s">
        <v>20</v>
      </c>
      <c r="AM16" s="101">
        <v>10</v>
      </c>
      <c r="AN16" s="11"/>
      <c r="AO16" s="17">
        <v>11</v>
      </c>
      <c r="AP16" s="101">
        <v>504</v>
      </c>
      <c r="AQ16" s="11"/>
      <c r="AR16" s="17">
        <v>11</v>
      </c>
      <c r="AS16" s="101">
        <v>57</v>
      </c>
      <c r="AT16" s="12"/>
      <c r="AU16" s="17">
        <v>11</v>
      </c>
      <c r="AV16" s="101">
        <v>504</v>
      </c>
      <c r="AW16" s="11"/>
      <c r="AX16" s="17">
        <v>11</v>
      </c>
      <c r="AY16" s="101"/>
      <c r="AZ16" s="11"/>
      <c r="BA16" s="17">
        <v>11</v>
      </c>
      <c r="BB16" s="101"/>
      <c r="BC16" s="11"/>
      <c r="BD16" s="17">
        <v>11</v>
      </c>
      <c r="BE16" s="101"/>
      <c r="BF16" s="11"/>
      <c r="BG16" s="100">
        <v>11</v>
      </c>
      <c r="BH16" s="101"/>
      <c r="BI16" s="124"/>
      <c r="BJ16" s="17">
        <v>11</v>
      </c>
      <c r="BK16" s="101"/>
      <c r="BL16" s="124"/>
      <c r="BM16" s="17">
        <v>11</v>
      </c>
      <c r="BN16" s="101"/>
      <c r="BO16" s="124"/>
      <c r="BP16" s="17">
        <v>11</v>
      </c>
      <c r="BQ16" s="101"/>
      <c r="BR16" s="124"/>
      <c r="BS16" s="17">
        <v>11</v>
      </c>
      <c r="BT16" s="101"/>
      <c r="BU16" s="11"/>
      <c r="BV16" s="42">
        <f>Classement!C16</f>
        <v>60</v>
      </c>
      <c r="BW16" s="44">
        <f>IF(Classement!F16&lt;&gt;"",(Classement!F16/((COUNTA(Classement!G16:AD16))-(COUNTA(Classement!AE16:AK16)))),"")</f>
        <v>10.238459215299153</v>
      </c>
      <c r="BX16" s="11"/>
    </row>
    <row r="17" spans="1:76" ht="24" customHeight="1" x14ac:dyDescent="0.25">
      <c r="A17" s="38"/>
      <c r="B17" s="100">
        <v>12</v>
      </c>
      <c r="C17" s="101">
        <v>65</v>
      </c>
      <c r="D17" s="11"/>
      <c r="E17" s="17">
        <v>12</v>
      </c>
      <c r="F17" s="101">
        <v>81</v>
      </c>
      <c r="G17" s="11"/>
      <c r="H17" s="17">
        <v>12</v>
      </c>
      <c r="I17" s="101">
        <v>26</v>
      </c>
      <c r="J17" s="11"/>
      <c r="K17" s="17">
        <v>12</v>
      </c>
      <c r="L17" s="101">
        <v>98</v>
      </c>
      <c r="M17" s="11"/>
      <c r="N17" s="17">
        <v>12</v>
      </c>
      <c r="O17" s="101">
        <v>23</v>
      </c>
      <c r="P17" s="12"/>
      <c r="Q17" s="17">
        <v>12</v>
      </c>
      <c r="R17" s="101">
        <v>10</v>
      </c>
      <c r="S17" s="11"/>
      <c r="T17" s="17">
        <v>12</v>
      </c>
      <c r="U17" s="101">
        <v>65</v>
      </c>
      <c r="V17" s="11"/>
      <c r="W17" s="17">
        <v>12</v>
      </c>
      <c r="X17" s="101">
        <v>95</v>
      </c>
      <c r="Y17" s="11"/>
      <c r="Z17" s="17">
        <v>12</v>
      </c>
      <c r="AA17" s="101">
        <v>26</v>
      </c>
      <c r="AB17" s="11"/>
      <c r="AC17" s="17">
        <v>12</v>
      </c>
      <c r="AD17" s="101">
        <v>81</v>
      </c>
      <c r="AE17" s="11"/>
      <c r="AF17" s="17">
        <v>12</v>
      </c>
      <c r="AG17" s="101">
        <v>308</v>
      </c>
      <c r="AH17" s="11"/>
      <c r="AI17" s="17">
        <v>12</v>
      </c>
      <c r="AJ17" s="101">
        <v>308</v>
      </c>
      <c r="AK17" s="11"/>
      <c r="AL17" s="17" t="s">
        <v>20</v>
      </c>
      <c r="AM17" s="101">
        <v>78</v>
      </c>
      <c r="AN17" s="11"/>
      <c r="AO17" s="17" t="s">
        <v>20</v>
      </c>
      <c r="AP17" s="101">
        <v>10</v>
      </c>
      <c r="AQ17" s="11"/>
      <c r="AR17" s="17" t="s">
        <v>20</v>
      </c>
      <c r="AS17" s="101">
        <v>504</v>
      </c>
      <c r="AT17" s="12"/>
      <c r="AU17" s="17" t="s">
        <v>20</v>
      </c>
      <c r="AV17" s="101">
        <v>10</v>
      </c>
      <c r="AW17" s="11"/>
      <c r="AX17" s="17">
        <v>12</v>
      </c>
      <c r="AY17" s="101"/>
      <c r="AZ17" s="11"/>
      <c r="BA17" s="17">
        <v>12</v>
      </c>
      <c r="BB17" s="101"/>
      <c r="BC17" s="11"/>
      <c r="BD17" s="17">
        <v>12</v>
      </c>
      <c r="BE17" s="101"/>
      <c r="BF17" s="11"/>
      <c r="BG17" s="100">
        <v>12</v>
      </c>
      <c r="BH17" s="101"/>
      <c r="BI17" s="124"/>
      <c r="BJ17" s="17">
        <v>12</v>
      </c>
      <c r="BK17" s="101"/>
      <c r="BL17" s="124"/>
      <c r="BM17" s="17">
        <v>12</v>
      </c>
      <c r="BN17" s="101"/>
      <c r="BO17" s="124"/>
      <c r="BP17" s="17">
        <v>12</v>
      </c>
      <c r="BQ17" s="101"/>
      <c r="BR17" s="124"/>
      <c r="BS17" s="17">
        <v>12</v>
      </c>
      <c r="BT17" s="101"/>
      <c r="BU17" s="11"/>
      <c r="BV17" s="42">
        <f>Classement!C17</f>
        <v>308</v>
      </c>
      <c r="BW17" s="44">
        <f>IF(Classement!F17&lt;&gt;"",(Classement!F17/((COUNTA(Classement!G17:AD17))-(COUNTA(Classement!AE17:AK17)))),"")</f>
        <v>10.546153846068076</v>
      </c>
      <c r="BX17" s="11"/>
    </row>
    <row r="18" spans="1:76" ht="24" customHeight="1" x14ac:dyDescent="0.25">
      <c r="A18" s="38"/>
      <c r="B18" s="100">
        <v>13</v>
      </c>
      <c r="C18" s="101">
        <v>81</v>
      </c>
      <c r="D18" s="11"/>
      <c r="E18" s="17">
        <v>13</v>
      </c>
      <c r="F18" s="101">
        <v>308</v>
      </c>
      <c r="G18" s="11"/>
      <c r="H18" s="17">
        <v>13</v>
      </c>
      <c r="I18" s="101">
        <v>308</v>
      </c>
      <c r="J18" s="11"/>
      <c r="K18" s="17">
        <v>13</v>
      </c>
      <c r="L18" s="101">
        <v>95</v>
      </c>
      <c r="M18" s="11"/>
      <c r="N18" s="17">
        <v>13</v>
      </c>
      <c r="O18" s="101">
        <v>65</v>
      </c>
      <c r="P18" s="12"/>
      <c r="Q18" s="17">
        <v>13</v>
      </c>
      <c r="R18" s="101">
        <v>308</v>
      </c>
      <c r="S18" s="11"/>
      <c r="T18" s="17">
        <v>13</v>
      </c>
      <c r="U18" s="101">
        <v>81</v>
      </c>
      <c r="V18" s="11"/>
      <c r="W18" s="17">
        <v>13</v>
      </c>
      <c r="X18" s="101">
        <v>10</v>
      </c>
      <c r="Y18" s="11"/>
      <c r="Z18" s="17">
        <v>13</v>
      </c>
      <c r="AA18" s="101">
        <v>504</v>
      </c>
      <c r="AB18" s="11"/>
      <c r="AC18" s="17">
        <v>13</v>
      </c>
      <c r="AD18" s="101">
        <v>85</v>
      </c>
      <c r="AE18" s="11"/>
      <c r="AF18" s="17">
        <v>13</v>
      </c>
      <c r="AG18" s="101">
        <v>81</v>
      </c>
      <c r="AH18" s="11"/>
      <c r="AI18" s="17" t="s">
        <v>20</v>
      </c>
      <c r="AJ18" s="101">
        <v>26</v>
      </c>
      <c r="AK18" s="11"/>
      <c r="AL18" s="17" t="s">
        <v>20</v>
      </c>
      <c r="AM18" s="101">
        <v>54</v>
      </c>
      <c r="AN18" s="11"/>
      <c r="AO18" s="17" t="s">
        <v>20</v>
      </c>
      <c r="AP18" s="101">
        <v>81</v>
      </c>
      <c r="AQ18" s="11"/>
      <c r="AR18" s="17" t="s">
        <v>20</v>
      </c>
      <c r="AS18" s="101">
        <v>10</v>
      </c>
      <c r="AT18" s="12"/>
      <c r="AU18" s="17" t="s">
        <v>20</v>
      </c>
      <c r="AV18" s="101">
        <v>81</v>
      </c>
      <c r="AW18" s="11"/>
      <c r="AX18" s="17">
        <v>13</v>
      </c>
      <c r="AY18" s="101"/>
      <c r="AZ18" s="11"/>
      <c r="BA18" s="17">
        <v>13</v>
      </c>
      <c r="BB18" s="101"/>
      <c r="BC18" s="11"/>
      <c r="BD18" s="17">
        <v>13</v>
      </c>
      <c r="BE18" s="101"/>
      <c r="BF18" s="11"/>
      <c r="BG18" s="100">
        <v>13</v>
      </c>
      <c r="BH18" s="101"/>
      <c r="BI18" s="124"/>
      <c r="BJ18" s="17">
        <v>13</v>
      </c>
      <c r="BK18" s="101"/>
      <c r="BL18" s="124"/>
      <c r="BM18" s="17">
        <v>13</v>
      </c>
      <c r="BN18" s="101"/>
      <c r="BO18" s="124"/>
      <c r="BP18" s="17">
        <v>13</v>
      </c>
      <c r="BQ18" s="101"/>
      <c r="BR18" s="124"/>
      <c r="BS18" s="17">
        <v>13</v>
      </c>
      <c r="BT18" s="101"/>
      <c r="BU18" s="11"/>
      <c r="BV18" s="42">
        <f>Classement!C18</f>
        <v>504</v>
      </c>
      <c r="BW18" s="44">
        <f>IF(Classement!F18&lt;&gt;"",(Classement!F18/((COUNTA(Classement!G18:AD18))-(COUNTA(Classement!AE18:AK18)))),"")</f>
        <v>13.161538461530661</v>
      </c>
      <c r="BX18" s="11"/>
    </row>
    <row r="19" spans="1:76" ht="24" customHeight="1" x14ac:dyDescent="0.25">
      <c r="A19" s="38"/>
      <c r="B19" s="100">
        <v>14</v>
      </c>
      <c r="C19" s="101">
        <v>308</v>
      </c>
      <c r="D19" s="11"/>
      <c r="E19" s="17">
        <v>14</v>
      </c>
      <c r="F19" s="101">
        <v>10</v>
      </c>
      <c r="G19" s="11"/>
      <c r="H19" s="17">
        <v>14</v>
      </c>
      <c r="I19" s="101">
        <v>10</v>
      </c>
      <c r="J19" s="11"/>
      <c r="K19" s="17">
        <v>14</v>
      </c>
      <c r="L19" s="101">
        <v>308</v>
      </c>
      <c r="M19" s="11"/>
      <c r="N19" s="17">
        <v>14</v>
      </c>
      <c r="O19" s="101">
        <v>308</v>
      </c>
      <c r="P19" s="12"/>
      <c r="Q19" s="17">
        <v>14</v>
      </c>
      <c r="R19" s="101">
        <v>81</v>
      </c>
      <c r="S19" s="11"/>
      <c r="T19" s="17">
        <v>14</v>
      </c>
      <c r="U19" s="101">
        <v>10</v>
      </c>
      <c r="V19" s="11"/>
      <c r="W19" s="17">
        <v>14</v>
      </c>
      <c r="X19" s="101">
        <v>504</v>
      </c>
      <c r="Y19" s="11"/>
      <c r="Z19" s="17">
        <v>14</v>
      </c>
      <c r="AA19" s="101">
        <v>10</v>
      </c>
      <c r="AB19" s="11"/>
      <c r="AC19" s="17" t="s">
        <v>20</v>
      </c>
      <c r="AD19" s="101">
        <v>23</v>
      </c>
      <c r="AE19" s="11"/>
      <c r="AF19" s="17">
        <v>14</v>
      </c>
      <c r="AG19" s="101">
        <v>10</v>
      </c>
      <c r="AH19" s="11"/>
      <c r="AI19" s="17" t="s">
        <v>20</v>
      </c>
      <c r="AJ19" s="101">
        <v>17</v>
      </c>
      <c r="AK19" s="11"/>
      <c r="AL19" s="17" t="s">
        <v>20</v>
      </c>
      <c r="AM19" s="101">
        <v>3</v>
      </c>
      <c r="AN19" s="11"/>
      <c r="AO19" s="17" t="s">
        <v>20</v>
      </c>
      <c r="AP19" s="101">
        <v>17</v>
      </c>
      <c r="AQ19" s="11"/>
      <c r="AR19" s="17" t="s">
        <v>20</v>
      </c>
      <c r="AS19" s="101">
        <v>81</v>
      </c>
      <c r="AT19" s="12"/>
      <c r="AU19" s="17" t="s">
        <v>20</v>
      </c>
      <c r="AV19" s="101">
        <v>17</v>
      </c>
      <c r="AW19" s="11"/>
      <c r="AX19" s="17">
        <v>14</v>
      </c>
      <c r="AY19" s="101"/>
      <c r="AZ19" s="11"/>
      <c r="BA19" s="17">
        <v>14</v>
      </c>
      <c r="BB19" s="101"/>
      <c r="BC19" s="11"/>
      <c r="BD19" s="17">
        <v>14</v>
      </c>
      <c r="BE19" s="101"/>
      <c r="BF19" s="11"/>
      <c r="BG19" s="100">
        <v>14</v>
      </c>
      <c r="BH19" s="101"/>
      <c r="BI19" s="124"/>
      <c r="BJ19" s="17">
        <v>14</v>
      </c>
      <c r="BK19" s="101"/>
      <c r="BL19" s="124"/>
      <c r="BM19" s="17">
        <v>14</v>
      </c>
      <c r="BN19" s="101"/>
      <c r="BO19" s="124"/>
      <c r="BP19" s="17">
        <v>14</v>
      </c>
      <c r="BQ19" s="101"/>
      <c r="BR19" s="124"/>
      <c r="BS19" s="17">
        <v>14</v>
      </c>
      <c r="BT19" s="101"/>
      <c r="BU19" s="11"/>
      <c r="BV19" s="42">
        <f>Classement!C19</f>
        <v>81</v>
      </c>
      <c r="BW19" s="44">
        <f>IF(Classement!F19&lt;&gt;"",(Classement!F19/((COUNTA(Classement!G19:AD19))-(COUNTA(Classement!AE19:AK19)))),"")</f>
        <v>13.85384615376846</v>
      </c>
      <c r="BX19" s="11"/>
    </row>
    <row r="20" spans="1:76" ht="24" customHeight="1" x14ac:dyDescent="0.25">
      <c r="A20" s="38"/>
      <c r="B20" s="100">
        <v>15</v>
      </c>
      <c r="C20" s="101">
        <v>10</v>
      </c>
      <c r="D20" s="11"/>
      <c r="E20" s="17">
        <v>15</v>
      </c>
      <c r="F20" s="101">
        <v>95</v>
      </c>
      <c r="G20" s="11"/>
      <c r="H20" s="17">
        <v>15</v>
      </c>
      <c r="I20" s="101">
        <v>95</v>
      </c>
      <c r="J20" s="11"/>
      <c r="K20" s="17">
        <v>15</v>
      </c>
      <c r="L20" s="101">
        <v>81</v>
      </c>
      <c r="M20" s="11"/>
      <c r="N20" s="17">
        <v>15</v>
      </c>
      <c r="O20" s="101">
        <v>81</v>
      </c>
      <c r="P20" s="12"/>
      <c r="Q20" s="17" t="s">
        <v>20</v>
      </c>
      <c r="R20" s="101">
        <v>504</v>
      </c>
      <c r="S20" s="11"/>
      <c r="T20" s="17">
        <v>15</v>
      </c>
      <c r="U20" s="101">
        <v>17</v>
      </c>
      <c r="V20" s="11"/>
      <c r="W20" s="17" t="s">
        <v>20</v>
      </c>
      <c r="X20" s="101">
        <v>17</v>
      </c>
      <c r="Y20" s="11"/>
      <c r="Z20" s="17">
        <v>15</v>
      </c>
      <c r="AA20" s="101">
        <v>85</v>
      </c>
      <c r="AB20" s="11"/>
      <c r="AC20" s="17" t="s">
        <v>20</v>
      </c>
      <c r="AD20" s="101">
        <v>17</v>
      </c>
      <c r="AE20" s="11"/>
      <c r="AF20" s="17" t="s">
        <v>20</v>
      </c>
      <c r="AG20" s="101">
        <v>17</v>
      </c>
      <c r="AH20" s="11"/>
      <c r="AI20" s="17" t="s">
        <v>20</v>
      </c>
      <c r="AJ20" s="101">
        <v>10</v>
      </c>
      <c r="AK20" s="11"/>
      <c r="AL20" s="17" t="s">
        <v>20</v>
      </c>
      <c r="AM20" s="101">
        <v>17</v>
      </c>
      <c r="AN20" s="11"/>
      <c r="AO20" s="17" t="s">
        <v>20</v>
      </c>
      <c r="AP20" s="101">
        <v>60</v>
      </c>
      <c r="AQ20" s="11"/>
      <c r="AR20" s="17">
        <v>15</v>
      </c>
      <c r="AS20" s="101">
        <v>17</v>
      </c>
      <c r="AT20" s="12"/>
      <c r="AU20" s="17" t="s">
        <v>20</v>
      </c>
      <c r="AV20" s="101">
        <v>60</v>
      </c>
      <c r="AW20" s="11"/>
      <c r="AX20" s="17">
        <v>15</v>
      </c>
      <c r="AY20" s="101"/>
      <c r="AZ20" s="11"/>
      <c r="BA20" s="17">
        <v>15</v>
      </c>
      <c r="BB20" s="101"/>
      <c r="BC20" s="11"/>
      <c r="BD20" s="17">
        <v>15</v>
      </c>
      <c r="BE20" s="101"/>
      <c r="BF20" s="11"/>
      <c r="BG20" s="100">
        <v>15</v>
      </c>
      <c r="BH20" s="101"/>
      <c r="BI20" s="124"/>
      <c r="BJ20" s="17">
        <v>15</v>
      </c>
      <c r="BK20" s="101"/>
      <c r="BL20" s="124"/>
      <c r="BM20" s="17">
        <v>15</v>
      </c>
      <c r="BN20" s="101"/>
      <c r="BO20" s="124"/>
      <c r="BP20" s="17">
        <v>15</v>
      </c>
      <c r="BQ20" s="101"/>
      <c r="BR20" s="124"/>
      <c r="BS20" s="17">
        <v>15</v>
      </c>
      <c r="BT20" s="101"/>
      <c r="BU20" s="11"/>
      <c r="BV20" s="42">
        <f>Classement!C20</f>
        <v>17</v>
      </c>
      <c r="BW20" s="44">
        <f>IF(Classement!F20&lt;&gt;"",(Classement!F20/((COUNTA(Classement!G20:AD20))-(COUNTA(Classement!AE20:AK20)))),"")</f>
        <v>14.315384607599992</v>
      </c>
      <c r="BX20" s="11"/>
    </row>
    <row r="21" spans="1:76" ht="24" customHeight="1" x14ac:dyDescent="0.25">
      <c r="A21" s="38"/>
      <c r="B21" s="100">
        <v>16</v>
      </c>
      <c r="C21" s="101">
        <v>504</v>
      </c>
      <c r="D21" s="11"/>
      <c r="E21" s="17">
        <v>16</v>
      </c>
      <c r="F21" s="101">
        <v>85</v>
      </c>
      <c r="G21" s="11"/>
      <c r="H21" s="17" t="s">
        <v>4</v>
      </c>
      <c r="I21" s="101">
        <v>504</v>
      </c>
      <c r="J21" s="11"/>
      <c r="K21" s="17">
        <v>16</v>
      </c>
      <c r="L21" s="101">
        <v>504</v>
      </c>
      <c r="M21" s="11"/>
      <c r="N21" s="17">
        <v>16</v>
      </c>
      <c r="O21" s="101">
        <v>10</v>
      </c>
      <c r="P21" s="12"/>
      <c r="Q21" s="17" t="s">
        <v>20</v>
      </c>
      <c r="R21" s="101">
        <v>17</v>
      </c>
      <c r="S21" s="11"/>
      <c r="T21" s="17">
        <v>16</v>
      </c>
      <c r="U21" s="101">
        <v>504</v>
      </c>
      <c r="V21" s="11"/>
      <c r="W21" s="17" t="s">
        <v>20</v>
      </c>
      <c r="X21" s="101">
        <v>81</v>
      </c>
      <c r="Y21" s="11"/>
      <c r="Z21" s="17" t="s">
        <v>20</v>
      </c>
      <c r="AA21" s="101">
        <v>81</v>
      </c>
      <c r="AB21" s="11"/>
      <c r="AC21" s="17" t="s">
        <v>20</v>
      </c>
      <c r="AD21" s="101">
        <v>10</v>
      </c>
      <c r="AE21" s="11"/>
      <c r="AF21" s="17" t="s">
        <v>20</v>
      </c>
      <c r="AG21" s="101">
        <v>60</v>
      </c>
      <c r="AH21" s="11"/>
      <c r="AI21" s="17" t="s">
        <v>20</v>
      </c>
      <c r="AJ21" s="101">
        <v>60</v>
      </c>
      <c r="AK21" s="11"/>
      <c r="AL21" s="17" t="s">
        <v>20</v>
      </c>
      <c r="AM21" s="101">
        <v>60</v>
      </c>
      <c r="AN21" s="11"/>
      <c r="AO21" s="17" t="s">
        <v>20</v>
      </c>
      <c r="AP21" s="101">
        <v>23</v>
      </c>
      <c r="AQ21" s="11"/>
      <c r="AR21" s="17" t="s">
        <v>20</v>
      </c>
      <c r="AS21" s="101">
        <v>60</v>
      </c>
      <c r="AT21" s="12"/>
      <c r="AU21" s="17" t="s">
        <v>20</v>
      </c>
      <c r="AV21" s="101">
        <v>23</v>
      </c>
      <c r="AW21" s="11"/>
      <c r="AX21" s="17">
        <v>16</v>
      </c>
      <c r="AY21" s="101"/>
      <c r="AZ21" s="11"/>
      <c r="BA21" s="17">
        <v>16</v>
      </c>
      <c r="BB21" s="101"/>
      <c r="BC21" s="11"/>
      <c r="BD21" s="17">
        <v>16</v>
      </c>
      <c r="BE21" s="101"/>
      <c r="BF21" s="11"/>
      <c r="BG21" s="100">
        <v>16</v>
      </c>
      <c r="BH21" s="101"/>
      <c r="BI21" s="124"/>
      <c r="BJ21" s="17">
        <v>16</v>
      </c>
      <c r="BK21" s="101"/>
      <c r="BL21" s="124"/>
      <c r="BM21" s="17">
        <v>16</v>
      </c>
      <c r="BN21" s="101"/>
      <c r="BO21" s="124"/>
      <c r="BP21" s="17">
        <v>16</v>
      </c>
      <c r="BQ21" s="101"/>
      <c r="BR21" s="124"/>
      <c r="BS21" s="17">
        <v>16</v>
      </c>
      <c r="BT21" s="101"/>
      <c r="BU21" s="11"/>
      <c r="BV21" s="42">
        <f>Classement!C21</f>
        <v>23</v>
      </c>
      <c r="BW21" s="44">
        <f>IF(Classement!F21&lt;&gt;"",(Classement!F21/((COUNTA(Classement!G21:AD21))-(COUNTA(Classement!AE21:AK21)))),"")</f>
        <v>14.776923069214538</v>
      </c>
      <c r="BX21" s="11"/>
    </row>
    <row r="22" spans="1:76" ht="24" customHeight="1" x14ac:dyDescent="0.25">
      <c r="A22" s="38"/>
      <c r="B22" s="100">
        <v>17</v>
      </c>
      <c r="C22" s="101">
        <v>17</v>
      </c>
      <c r="D22" s="11"/>
      <c r="E22" s="17">
        <v>17</v>
      </c>
      <c r="F22" s="101">
        <v>504</v>
      </c>
      <c r="G22" s="11"/>
      <c r="H22" s="17">
        <v>17</v>
      </c>
      <c r="I22" s="101">
        <v>81</v>
      </c>
      <c r="J22" s="11"/>
      <c r="K22" s="17" t="s">
        <v>4</v>
      </c>
      <c r="L22" s="101">
        <v>10</v>
      </c>
      <c r="M22" s="11"/>
      <c r="N22" s="17">
        <v>17</v>
      </c>
      <c r="O22" s="101">
        <v>504</v>
      </c>
      <c r="P22" s="12"/>
      <c r="Q22" s="17" t="s">
        <v>20</v>
      </c>
      <c r="R22" s="101">
        <v>65</v>
      </c>
      <c r="S22" s="11"/>
      <c r="T22" s="17" t="s">
        <v>5</v>
      </c>
      <c r="U22" s="101">
        <v>23</v>
      </c>
      <c r="V22" s="11"/>
      <c r="W22" s="17" t="s">
        <v>20</v>
      </c>
      <c r="X22" s="101">
        <v>23</v>
      </c>
      <c r="Y22" s="11"/>
      <c r="Z22" s="17" t="s">
        <v>20</v>
      </c>
      <c r="AA22" s="101">
        <v>23</v>
      </c>
      <c r="AB22" s="11"/>
      <c r="AC22" s="17" t="s">
        <v>20</v>
      </c>
      <c r="AD22" s="101">
        <v>60</v>
      </c>
      <c r="AE22" s="11"/>
      <c r="AF22" s="17" t="s">
        <v>20</v>
      </c>
      <c r="AG22" s="101">
        <v>23</v>
      </c>
      <c r="AH22" s="11"/>
      <c r="AI22" s="17" t="s">
        <v>20</v>
      </c>
      <c r="AJ22" s="101">
        <v>23</v>
      </c>
      <c r="AK22" s="11"/>
      <c r="AL22" s="17" t="s">
        <v>20</v>
      </c>
      <c r="AM22" s="101">
        <v>23</v>
      </c>
      <c r="AN22" s="11"/>
      <c r="AO22" s="17" t="s">
        <v>20</v>
      </c>
      <c r="AP22" s="101">
        <v>86</v>
      </c>
      <c r="AQ22" s="11"/>
      <c r="AR22" s="17" t="s">
        <v>20</v>
      </c>
      <c r="AS22" s="101">
        <v>23</v>
      </c>
      <c r="AT22" s="12"/>
      <c r="AU22" s="17" t="s">
        <v>20</v>
      </c>
      <c r="AV22" s="101">
        <v>65</v>
      </c>
      <c r="AW22" s="11"/>
      <c r="AX22" s="17">
        <v>17</v>
      </c>
      <c r="AY22" s="101"/>
      <c r="AZ22" s="11"/>
      <c r="BA22" s="17">
        <v>17</v>
      </c>
      <c r="BB22" s="101"/>
      <c r="BC22" s="11"/>
      <c r="BD22" s="17">
        <v>17</v>
      </c>
      <c r="BE22" s="101"/>
      <c r="BF22" s="11"/>
      <c r="BG22" s="100">
        <v>17</v>
      </c>
      <c r="BH22" s="101"/>
      <c r="BI22" s="124"/>
      <c r="BJ22" s="17">
        <v>17</v>
      </c>
      <c r="BK22" s="101"/>
      <c r="BL22" s="124"/>
      <c r="BM22" s="17">
        <v>17</v>
      </c>
      <c r="BN22" s="101"/>
      <c r="BO22" s="124"/>
      <c r="BP22" s="17">
        <v>17</v>
      </c>
      <c r="BQ22" s="101"/>
      <c r="BR22" s="124"/>
      <c r="BS22" s="17">
        <v>17</v>
      </c>
      <c r="BT22" s="101"/>
      <c r="BU22" s="11"/>
      <c r="BV22" s="42">
        <f>Classement!C22</f>
        <v>10</v>
      </c>
      <c r="BW22" s="44">
        <f>IF(Classement!F22&lt;&gt;"",(Classement!F22/((COUNTA(Classement!G22:AD22))-(COUNTA(Classement!AE22:AK22)))),"")</f>
        <v>15.853846153846153</v>
      </c>
      <c r="BX22" s="11"/>
    </row>
    <row r="23" spans="1:76" ht="24" customHeight="1" x14ac:dyDescent="0.25">
      <c r="A23" s="38"/>
      <c r="B23" s="100" t="s">
        <v>20</v>
      </c>
      <c r="C23" s="101">
        <v>86</v>
      </c>
      <c r="D23" s="11"/>
      <c r="E23" s="17" t="s">
        <v>20</v>
      </c>
      <c r="F23" s="101">
        <v>86</v>
      </c>
      <c r="G23" s="11"/>
      <c r="H23" s="17" t="s">
        <v>20</v>
      </c>
      <c r="I23" s="101">
        <v>86</v>
      </c>
      <c r="J23" s="11"/>
      <c r="K23" s="17" t="s">
        <v>4</v>
      </c>
      <c r="L23" s="101">
        <v>86</v>
      </c>
      <c r="M23" s="11"/>
      <c r="N23" s="17" t="s">
        <v>20</v>
      </c>
      <c r="O23" s="101">
        <v>86</v>
      </c>
      <c r="P23" s="12"/>
      <c r="Q23" s="17" t="s">
        <v>20</v>
      </c>
      <c r="R23" s="101">
        <v>86</v>
      </c>
      <c r="S23" s="11"/>
      <c r="T23" s="17" t="s">
        <v>5</v>
      </c>
      <c r="U23" s="101">
        <v>86</v>
      </c>
      <c r="V23" s="11"/>
      <c r="W23" s="17" t="s">
        <v>20</v>
      </c>
      <c r="X23" s="101">
        <v>86</v>
      </c>
      <c r="Y23" s="11"/>
      <c r="Z23" s="17" t="s">
        <v>20</v>
      </c>
      <c r="AA23" s="101">
        <v>86</v>
      </c>
      <c r="AB23" s="11"/>
      <c r="AC23" s="17" t="s">
        <v>20</v>
      </c>
      <c r="AD23" s="101">
        <v>86</v>
      </c>
      <c r="AE23" s="11"/>
      <c r="AF23" s="17" t="s">
        <v>20</v>
      </c>
      <c r="AG23" s="101">
        <v>86</v>
      </c>
      <c r="AH23" s="11"/>
      <c r="AI23" s="17" t="s">
        <v>20</v>
      </c>
      <c r="AJ23" s="101">
        <v>86</v>
      </c>
      <c r="AK23" s="11"/>
      <c r="AL23" s="17" t="s">
        <v>20</v>
      </c>
      <c r="AM23" s="101">
        <v>86</v>
      </c>
      <c r="AN23" s="11"/>
      <c r="AO23" s="17" t="s">
        <v>20</v>
      </c>
      <c r="AP23" s="101">
        <v>354</v>
      </c>
      <c r="AQ23" s="11"/>
      <c r="AR23" s="17" t="s">
        <v>20</v>
      </c>
      <c r="AS23" s="101">
        <v>86</v>
      </c>
      <c r="AT23" s="12"/>
      <c r="AU23" s="17" t="s">
        <v>20</v>
      </c>
      <c r="AV23" s="101">
        <v>86</v>
      </c>
      <c r="AW23" s="11"/>
      <c r="AX23" s="17">
        <v>18</v>
      </c>
      <c r="AY23" s="101"/>
      <c r="AZ23" s="11"/>
      <c r="BA23" s="17">
        <v>18</v>
      </c>
      <c r="BB23" s="101"/>
      <c r="BC23" s="11"/>
      <c r="BD23" s="17">
        <v>18</v>
      </c>
      <c r="BE23" s="101"/>
      <c r="BF23" s="11"/>
      <c r="BG23" s="100">
        <v>18</v>
      </c>
      <c r="BH23" s="101"/>
      <c r="BI23" s="124"/>
      <c r="BJ23" s="17">
        <v>18</v>
      </c>
      <c r="BK23" s="101"/>
      <c r="BL23" s="124"/>
      <c r="BM23" s="17">
        <v>18</v>
      </c>
      <c r="BN23" s="101"/>
      <c r="BO23" s="124"/>
      <c r="BP23" s="17">
        <v>18</v>
      </c>
      <c r="BQ23" s="101"/>
      <c r="BR23" s="124"/>
      <c r="BS23" s="17">
        <v>18</v>
      </c>
      <c r="BT23" s="101"/>
      <c r="BU23" s="11"/>
      <c r="BV23" s="42">
        <f>Classement!C23</f>
        <v>354</v>
      </c>
      <c r="BW23" s="44">
        <f>IF(Classement!F23&lt;&gt;"",(Classement!F23/((COUNTA(Classement!G23:AD23))-(COUNTA(Classement!AE23:AK23)))),"")</f>
        <v>20.007692307692309</v>
      </c>
      <c r="BX23" s="11"/>
    </row>
    <row r="24" spans="1:76" ht="24" customHeight="1" x14ac:dyDescent="0.25">
      <c r="A24" s="38"/>
      <c r="B24" s="100" t="s">
        <v>20</v>
      </c>
      <c r="C24" s="101">
        <v>354</v>
      </c>
      <c r="D24" s="11"/>
      <c r="E24" s="17" t="s">
        <v>20</v>
      </c>
      <c r="F24" s="101">
        <v>354</v>
      </c>
      <c r="G24" s="11"/>
      <c r="H24" s="17" t="s">
        <v>20</v>
      </c>
      <c r="I24" s="101">
        <v>354</v>
      </c>
      <c r="J24" s="11"/>
      <c r="K24" s="17" t="s">
        <v>4</v>
      </c>
      <c r="L24" s="101">
        <v>354</v>
      </c>
      <c r="M24" s="11"/>
      <c r="N24" s="17" t="s">
        <v>20</v>
      </c>
      <c r="O24" s="101">
        <v>354</v>
      </c>
      <c r="P24" s="12"/>
      <c r="Q24" s="17" t="s">
        <v>20</v>
      </c>
      <c r="R24" s="101">
        <v>354</v>
      </c>
      <c r="S24" s="11"/>
      <c r="T24" s="17" t="s">
        <v>5</v>
      </c>
      <c r="U24" s="101">
        <v>354</v>
      </c>
      <c r="V24" s="11"/>
      <c r="W24" s="17" t="s">
        <v>20</v>
      </c>
      <c r="X24" s="101">
        <v>354</v>
      </c>
      <c r="Y24" s="11"/>
      <c r="Z24" s="17" t="s">
        <v>20</v>
      </c>
      <c r="AA24" s="101">
        <v>354</v>
      </c>
      <c r="AB24" s="11"/>
      <c r="AC24" s="17" t="s">
        <v>20</v>
      </c>
      <c r="AD24" s="101">
        <v>354</v>
      </c>
      <c r="AE24" s="11"/>
      <c r="AF24" s="17" t="s">
        <v>20</v>
      </c>
      <c r="AG24" s="101">
        <v>354</v>
      </c>
      <c r="AH24" s="11"/>
      <c r="AI24" s="17" t="s">
        <v>20</v>
      </c>
      <c r="AJ24" s="101">
        <v>354</v>
      </c>
      <c r="AK24" s="11"/>
      <c r="AL24" s="17" t="s">
        <v>20</v>
      </c>
      <c r="AM24" s="101">
        <v>354</v>
      </c>
      <c r="AN24" s="11"/>
      <c r="AO24" s="17" t="s">
        <v>20</v>
      </c>
      <c r="AP24" s="101">
        <v>95</v>
      </c>
      <c r="AQ24" s="11"/>
      <c r="AR24" s="17" t="s">
        <v>20</v>
      </c>
      <c r="AS24" s="101">
        <v>354</v>
      </c>
      <c r="AT24" s="12"/>
      <c r="AU24" s="17" t="s">
        <v>20</v>
      </c>
      <c r="AV24" s="101">
        <v>354</v>
      </c>
      <c r="AW24" s="11"/>
      <c r="AX24" s="17">
        <v>19</v>
      </c>
      <c r="AY24" s="101"/>
      <c r="AZ24" s="11"/>
      <c r="BA24" s="17">
        <v>19</v>
      </c>
      <c r="BB24" s="101"/>
      <c r="BC24" s="11"/>
      <c r="BD24" s="17">
        <v>19</v>
      </c>
      <c r="BE24" s="101"/>
      <c r="BF24" s="11"/>
      <c r="BG24" s="100">
        <v>19</v>
      </c>
      <c r="BH24" s="101"/>
      <c r="BI24" s="124"/>
      <c r="BJ24" s="17">
        <v>19</v>
      </c>
      <c r="BK24" s="101"/>
      <c r="BL24" s="124"/>
      <c r="BM24" s="17">
        <v>19</v>
      </c>
      <c r="BN24" s="101"/>
      <c r="BO24" s="124"/>
      <c r="BP24" s="17">
        <v>19</v>
      </c>
      <c r="BQ24" s="101"/>
      <c r="BR24" s="124"/>
      <c r="BS24" s="17">
        <v>19</v>
      </c>
      <c r="BT24" s="101"/>
      <c r="BU24" s="11"/>
      <c r="BV24" s="42">
        <f>Classement!C24</f>
        <v>86</v>
      </c>
      <c r="BW24" s="44">
        <f>IF(Classement!F24&lt;&gt;"",(Classement!F24/((COUNTA(Classement!G24:AD24))-(COUNTA(Classement!AE24:AK24)))),"")</f>
        <v>20.007692307692309</v>
      </c>
      <c r="BX24" s="11"/>
    </row>
    <row r="25" spans="1:76" ht="24" customHeight="1" x14ac:dyDescent="0.25">
      <c r="A25" s="38"/>
      <c r="B25" s="100"/>
      <c r="C25" s="101"/>
      <c r="D25" s="11"/>
      <c r="E25" s="17"/>
      <c r="F25" s="101"/>
      <c r="G25" s="11"/>
      <c r="H25" s="17"/>
      <c r="I25" s="101"/>
      <c r="J25" s="11"/>
      <c r="K25" s="17"/>
      <c r="L25" s="101"/>
      <c r="M25" s="11"/>
      <c r="N25" s="17"/>
      <c r="O25" s="101"/>
      <c r="P25" s="12"/>
      <c r="Q25" s="17"/>
      <c r="R25" s="101"/>
      <c r="S25" s="11"/>
      <c r="T25" s="17"/>
      <c r="U25" s="101"/>
      <c r="V25" s="11"/>
      <c r="W25" s="17"/>
      <c r="X25" s="101"/>
      <c r="Y25" s="11"/>
      <c r="Z25" s="17"/>
      <c r="AA25" s="101"/>
      <c r="AB25" s="11"/>
      <c r="AC25" s="17"/>
      <c r="AD25" s="101"/>
      <c r="AE25" s="11"/>
      <c r="AF25" s="17"/>
      <c r="AG25" s="101"/>
      <c r="AH25" s="11"/>
      <c r="AI25" s="17"/>
      <c r="AJ25" s="101"/>
      <c r="AK25" s="11"/>
      <c r="AL25" s="17"/>
      <c r="AM25" s="101"/>
      <c r="AN25" s="11"/>
      <c r="AO25" s="17"/>
      <c r="AP25" s="101"/>
      <c r="AQ25" s="11"/>
      <c r="AR25" s="17"/>
      <c r="AS25" s="101"/>
      <c r="AT25" s="12"/>
      <c r="AU25" s="17" t="s">
        <v>112</v>
      </c>
      <c r="AV25" s="101"/>
      <c r="AW25" s="11"/>
      <c r="AX25" s="17"/>
      <c r="AY25" s="101"/>
      <c r="AZ25" s="11"/>
      <c r="BA25" s="17"/>
      <c r="BB25" s="101"/>
      <c r="BC25" s="11"/>
      <c r="BD25" s="17"/>
      <c r="BE25" s="101"/>
      <c r="BF25" s="11"/>
      <c r="BG25" s="100"/>
      <c r="BH25" s="101"/>
      <c r="BI25" s="124"/>
      <c r="BJ25" s="17"/>
      <c r="BK25" s="101"/>
      <c r="BL25" s="124"/>
      <c r="BM25" s="17"/>
      <c r="BN25" s="101"/>
      <c r="BO25" s="124"/>
      <c r="BP25" s="17"/>
      <c r="BQ25" s="101"/>
      <c r="BR25" s="124"/>
      <c r="BS25" s="17"/>
      <c r="BT25" s="101"/>
      <c r="BU25" s="11"/>
      <c r="BV25" s="42" t="str">
        <f>Classement!C25</f>
        <v/>
      </c>
      <c r="BW25" s="44" t="str">
        <f>IF(Classement!F25&lt;&gt;"",(Classement!F25/((COUNTA(Classement!G25:AD25))-(COUNTA(Classement!AE25:AK25)))),"")</f>
        <v/>
      </c>
      <c r="BX25" s="11"/>
    </row>
    <row r="26" spans="1:76" ht="24" customHeight="1" x14ac:dyDescent="0.25">
      <c r="A26" s="38"/>
      <c r="B26" s="100"/>
      <c r="C26" s="101"/>
      <c r="D26" s="11"/>
      <c r="E26" s="17"/>
      <c r="F26" s="101"/>
      <c r="G26" s="11"/>
      <c r="H26" s="17"/>
      <c r="I26" s="101"/>
      <c r="J26" s="11"/>
      <c r="K26" s="17"/>
      <c r="L26" s="101"/>
      <c r="M26" s="11"/>
      <c r="N26" s="17"/>
      <c r="O26" s="101"/>
      <c r="P26" s="12"/>
      <c r="Q26" s="17"/>
      <c r="R26" s="101"/>
      <c r="S26" s="11"/>
      <c r="T26" s="17"/>
      <c r="U26" s="101"/>
      <c r="V26" s="11"/>
      <c r="W26" s="17"/>
      <c r="X26" s="101"/>
      <c r="Y26" s="11"/>
      <c r="Z26" s="17"/>
      <c r="AA26" s="101"/>
      <c r="AB26" s="11"/>
      <c r="AC26" s="17"/>
      <c r="AD26" s="101"/>
      <c r="AE26" s="11"/>
      <c r="AF26" s="17"/>
      <c r="AG26" s="101"/>
      <c r="AH26" s="11"/>
      <c r="AI26" s="17"/>
      <c r="AJ26" s="101"/>
      <c r="AK26" s="11"/>
      <c r="AL26" s="17"/>
      <c r="AM26" s="101"/>
      <c r="AN26" s="11"/>
      <c r="AO26" s="17"/>
      <c r="AP26" s="101"/>
      <c r="AQ26" s="11"/>
      <c r="AR26" s="17"/>
      <c r="AS26" s="101"/>
      <c r="AT26" s="12"/>
      <c r="AU26" s="17"/>
      <c r="AV26" s="101"/>
      <c r="AW26" s="11"/>
      <c r="AX26" s="17"/>
      <c r="AY26" s="101"/>
      <c r="AZ26" s="11"/>
      <c r="BA26" s="17"/>
      <c r="BB26" s="101"/>
      <c r="BC26" s="11"/>
      <c r="BD26" s="17"/>
      <c r="BE26" s="101"/>
      <c r="BF26" s="11"/>
      <c r="BG26" s="100"/>
      <c r="BH26" s="101"/>
      <c r="BI26" s="124"/>
      <c r="BJ26" s="17"/>
      <c r="BK26" s="101"/>
      <c r="BL26" s="124"/>
      <c r="BM26" s="17"/>
      <c r="BN26" s="101"/>
      <c r="BO26" s="124"/>
      <c r="BP26" s="17"/>
      <c r="BQ26" s="101"/>
      <c r="BR26" s="124"/>
      <c r="BS26" s="17"/>
      <c r="BT26" s="101"/>
      <c r="BU26" s="11"/>
      <c r="BV26" s="42" t="str">
        <f>Classement!C26</f>
        <v/>
      </c>
      <c r="BW26" s="44" t="str">
        <f>IF(Classement!F26&lt;&gt;"",(Classement!F26/((COUNTA(Classement!G26:AD26))-(COUNTA(Classement!AE26:AK26)))),"")</f>
        <v/>
      </c>
      <c r="BX26" s="11"/>
    </row>
    <row r="27" spans="1:76" ht="24" customHeight="1" x14ac:dyDescent="0.25">
      <c r="A27" s="38"/>
      <c r="B27" s="100"/>
      <c r="C27" s="101"/>
      <c r="D27" s="11"/>
      <c r="E27" s="17"/>
      <c r="F27" s="101"/>
      <c r="G27" s="11"/>
      <c r="H27" s="17"/>
      <c r="I27" s="101"/>
      <c r="J27" s="11"/>
      <c r="K27" s="17"/>
      <c r="L27" s="101"/>
      <c r="M27" s="11"/>
      <c r="N27" s="17"/>
      <c r="O27" s="101"/>
      <c r="P27" s="12"/>
      <c r="Q27" s="17"/>
      <c r="R27" s="101"/>
      <c r="S27" s="11"/>
      <c r="T27" s="17"/>
      <c r="U27" s="101"/>
      <c r="V27" s="11"/>
      <c r="W27" s="17"/>
      <c r="X27" s="101"/>
      <c r="Y27" s="11"/>
      <c r="Z27" s="17"/>
      <c r="AA27" s="101"/>
      <c r="AB27" s="11"/>
      <c r="AC27" s="17"/>
      <c r="AD27" s="101"/>
      <c r="AE27" s="11"/>
      <c r="AF27" s="17"/>
      <c r="AG27" s="101"/>
      <c r="AH27" s="11"/>
      <c r="AI27" s="17"/>
      <c r="AJ27" s="101"/>
      <c r="AK27" s="11"/>
      <c r="AL27" s="17"/>
      <c r="AM27" s="101"/>
      <c r="AN27" s="11"/>
      <c r="AO27" s="17"/>
      <c r="AP27" s="101"/>
      <c r="AQ27" s="11"/>
      <c r="AR27" s="17"/>
      <c r="AS27" s="101"/>
      <c r="AT27" s="12"/>
      <c r="AU27" s="17"/>
      <c r="AV27" s="101"/>
      <c r="AW27" s="11"/>
      <c r="AX27" s="17"/>
      <c r="AY27" s="101"/>
      <c r="AZ27" s="11"/>
      <c r="BA27" s="17"/>
      <c r="BB27" s="101"/>
      <c r="BC27" s="11"/>
      <c r="BD27" s="17"/>
      <c r="BE27" s="101"/>
      <c r="BF27" s="11"/>
      <c r="BG27" s="100"/>
      <c r="BH27" s="101"/>
      <c r="BI27" s="124"/>
      <c r="BJ27" s="17"/>
      <c r="BK27" s="101"/>
      <c r="BL27" s="124"/>
      <c r="BM27" s="17"/>
      <c r="BN27" s="101"/>
      <c r="BO27" s="124"/>
      <c r="BP27" s="17"/>
      <c r="BQ27" s="101"/>
      <c r="BR27" s="124"/>
      <c r="BS27" s="17"/>
      <c r="BT27" s="101"/>
      <c r="BU27" s="11"/>
      <c r="BV27" s="42" t="str">
        <f>Classement!C27</f>
        <v/>
      </c>
      <c r="BW27" s="44" t="str">
        <f>IF(Classement!F27&lt;&gt;"",(Classement!F27/((COUNTA(Classement!G27:AD27))-(COUNTA(Classement!AE27:AK27)))),"")</f>
        <v/>
      </c>
      <c r="BX27" s="11"/>
    </row>
    <row r="28" spans="1:76" ht="24" customHeight="1" x14ac:dyDescent="0.25">
      <c r="A28" s="38"/>
      <c r="B28" s="100"/>
      <c r="C28" s="101"/>
      <c r="D28" s="11"/>
      <c r="E28" s="17"/>
      <c r="F28" s="101"/>
      <c r="G28" s="11"/>
      <c r="H28" s="17"/>
      <c r="I28" s="101"/>
      <c r="J28" s="11"/>
      <c r="K28" s="17"/>
      <c r="L28" s="101"/>
      <c r="M28" s="11"/>
      <c r="N28" s="17"/>
      <c r="O28" s="101"/>
      <c r="P28" s="12"/>
      <c r="Q28" s="17"/>
      <c r="R28" s="101"/>
      <c r="S28" s="11"/>
      <c r="T28" s="17"/>
      <c r="U28" s="101"/>
      <c r="V28" s="11"/>
      <c r="W28" s="17"/>
      <c r="X28" s="101"/>
      <c r="Y28" s="11"/>
      <c r="Z28" s="17"/>
      <c r="AA28" s="101"/>
      <c r="AB28" s="11"/>
      <c r="AC28" s="17"/>
      <c r="AD28" s="101"/>
      <c r="AE28" s="11"/>
      <c r="AF28" s="17"/>
      <c r="AG28" s="101"/>
      <c r="AH28" s="11"/>
      <c r="AI28" s="17"/>
      <c r="AJ28" s="101"/>
      <c r="AK28" s="11"/>
      <c r="AL28" s="17"/>
      <c r="AM28" s="101"/>
      <c r="AN28" s="11"/>
      <c r="AO28" s="17"/>
      <c r="AP28" s="101"/>
      <c r="AQ28" s="11"/>
      <c r="AR28" s="17"/>
      <c r="AS28" s="101"/>
      <c r="AT28" s="12"/>
      <c r="AU28" s="17"/>
      <c r="AV28" s="101"/>
      <c r="AW28" s="11"/>
      <c r="AX28" s="17"/>
      <c r="AY28" s="101"/>
      <c r="AZ28" s="11"/>
      <c r="BA28" s="17"/>
      <c r="BB28" s="101"/>
      <c r="BC28" s="11"/>
      <c r="BD28" s="17"/>
      <c r="BE28" s="101"/>
      <c r="BF28" s="11"/>
      <c r="BG28" s="100"/>
      <c r="BH28" s="101"/>
      <c r="BI28" s="124"/>
      <c r="BJ28" s="17"/>
      <c r="BK28" s="101"/>
      <c r="BL28" s="124"/>
      <c r="BM28" s="17"/>
      <c r="BN28" s="101"/>
      <c r="BO28" s="124"/>
      <c r="BP28" s="17"/>
      <c r="BQ28" s="101"/>
      <c r="BR28" s="124"/>
      <c r="BS28" s="17"/>
      <c r="BT28" s="101"/>
      <c r="BU28" s="11"/>
      <c r="BV28" s="42" t="str">
        <f>Classement!C28</f>
        <v/>
      </c>
      <c r="BW28" s="44" t="str">
        <f>IF(Classement!F28&lt;&gt;"",(Classement!F28/((COUNTA(Classement!G28:AD28))-(COUNTA(Classement!AE28:AK28)))),"")</f>
        <v/>
      </c>
      <c r="BX28" s="11"/>
    </row>
    <row r="29" spans="1:76" ht="24" customHeight="1" x14ac:dyDescent="0.25">
      <c r="A29" s="38"/>
      <c r="B29" s="100"/>
      <c r="C29" s="101"/>
      <c r="D29" s="11"/>
      <c r="E29" s="17"/>
      <c r="F29" s="101"/>
      <c r="G29" s="11"/>
      <c r="H29" s="17"/>
      <c r="I29" s="101"/>
      <c r="J29" s="11"/>
      <c r="K29" s="17"/>
      <c r="L29" s="101"/>
      <c r="M29" s="11"/>
      <c r="N29" s="17"/>
      <c r="O29" s="101"/>
      <c r="P29" s="12"/>
      <c r="Q29" s="17"/>
      <c r="R29" s="101"/>
      <c r="S29" s="11"/>
      <c r="T29" s="17"/>
      <c r="U29" s="101"/>
      <c r="V29" s="11"/>
      <c r="W29" s="17"/>
      <c r="X29" s="101"/>
      <c r="Y29" s="11"/>
      <c r="Z29" s="17"/>
      <c r="AA29" s="101"/>
      <c r="AB29" s="11"/>
      <c r="AC29" s="17"/>
      <c r="AD29" s="101"/>
      <c r="AE29" s="11"/>
      <c r="AF29" s="17"/>
      <c r="AG29" s="101"/>
      <c r="AH29" s="11"/>
      <c r="AI29" s="17"/>
      <c r="AJ29" s="101"/>
      <c r="AK29" s="11"/>
      <c r="AL29" s="17"/>
      <c r="AM29" s="101"/>
      <c r="AN29" s="11"/>
      <c r="AO29" s="17"/>
      <c r="AP29" s="101"/>
      <c r="AQ29" s="11"/>
      <c r="AR29" s="17"/>
      <c r="AS29" s="101"/>
      <c r="AT29" s="12"/>
      <c r="AU29" s="17"/>
      <c r="AV29" s="101"/>
      <c r="AW29" s="11"/>
      <c r="AX29" s="17"/>
      <c r="AY29" s="101"/>
      <c r="AZ29" s="11"/>
      <c r="BA29" s="17"/>
      <c r="BB29" s="101"/>
      <c r="BC29" s="11"/>
      <c r="BD29" s="17"/>
      <c r="BE29" s="101"/>
      <c r="BF29" s="11"/>
      <c r="BG29" s="100"/>
      <c r="BH29" s="101"/>
      <c r="BI29" s="124"/>
      <c r="BJ29" s="17"/>
      <c r="BK29" s="101"/>
      <c r="BL29" s="124"/>
      <c r="BM29" s="17"/>
      <c r="BN29" s="101"/>
      <c r="BO29" s="124"/>
      <c r="BP29" s="17"/>
      <c r="BQ29" s="101"/>
      <c r="BR29" s="124"/>
      <c r="BS29" s="17"/>
      <c r="BT29" s="101"/>
      <c r="BU29" s="11"/>
      <c r="BV29" s="42" t="str">
        <f>Classement!C29</f>
        <v/>
      </c>
      <c r="BW29" s="44" t="str">
        <f>IF(Classement!F29&lt;&gt;"",(Classement!F29/((COUNTA(Classement!G29:AD29))-(COUNTA(Classement!AE29:AK29)))),"")</f>
        <v/>
      </c>
      <c r="BX29" s="11"/>
    </row>
    <row r="30" spans="1:76" ht="24" customHeight="1" thickBot="1" x14ac:dyDescent="0.3">
      <c r="A30" s="38"/>
      <c r="B30" s="13"/>
      <c r="C30" s="39"/>
      <c r="D30" s="11"/>
      <c r="E30" s="13"/>
      <c r="F30" s="39"/>
      <c r="G30" s="11"/>
      <c r="H30" s="13"/>
      <c r="I30" s="39"/>
      <c r="J30" s="11"/>
      <c r="K30" s="13"/>
      <c r="L30" s="39"/>
      <c r="M30" s="11"/>
      <c r="N30" s="13"/>
      <c r="O30" s="39"/>
      <c r="P30" s="12"/>
      <c r="Q30" s="13"/>
      <c r="R30" s="39"/>
      <c r="S30" s="11"/>
      <c r="T30" s="13"/>
      <c r="U30" s="39"/>
      <c r="V30" s="11"/>
      <c r="W30" s="13"/>
      <c r="X30" s="39"/>
      <c r="Y30" s="11"/>
      <c r="Z30" s="13"/>
      <c r="AA30" s="39"/>
      <c r="AB30" s="11"/>
      <c r="AC30" s="13"/>
      <c r="AD30" s="39"/>
      <c r="AE30" s="11"/>
      <c r="AF30" s="13"/>
      <c r="AG30" s="39"/>
      <c r="AH30" s="11"/>
      <c r="AI30" s="13"/>
      <c r="AJ30" s="39"/>
      <c r="AK30" s="11"/>
      <c r="AL30" s="13"/>
      <c r="AM30" s="39"/>
      <c r="AN30" s="11"/>
      <c r="AO30" s="13"/>
      <c r="AP30" s="39"/>
      <c r="AQ30" s="11"/>
      <c r="AR30" s="13"/>
      <c r="AS30" s="39"/>
      <c r="AT30" s="12"/>
      <c r="AU30" s="13"/>
      <c r="AV30" s="39"/>
      <c r="AW30" s="11"/>
      <c r="AX30" s="13"/>
      <c r="AY30" s="39"/>
      <c r="AZ30" s="11"/>
      <c r="BA30" s="13"/>
      <c r="BB30" s="39"/>
      <c r="BC30" s="11"/>
      <c r="BD30" s="13"/>
      <c r="BE30" s="39"/>
      <c r="BF30" s="11"/>
      <c r="BG30" s="245"/>
      <c r="BH30" s="39"/>
      <c r="BI30" s="124"/>
      <c r="BJ30" s="13"/>
      <c r="BK30" s="39"/>
      <c r="BL30" s="124"/>
      <c r="BM30" s="13"/>
      <c r="BN30" s="39"/>
      <c r="BO30" s="124"/>
      <c r="BP30" s="13"/>
      <c r="BQ30" s="39"/>
      <c r="BR30" s="124"/>
      <c r="BS30" s="13"/>
      <c r="BT30" s="39"/>
      <c r="BU30" s="11"/>
      <c r="BV30" s="43" t="str">
        <f>Classement!C30</f>
        <v/>
      </c>
      <c r="BW30" s="45" t="str">
        <f>IF(Classement!F30&lt;&gt;"",(Classement!F30/((COUNTA(Classement!G30:AD30))-(COUNTA(Classement!AE30:AK30)))),"")</f>
        <v/>
      </c>
      <c r="BX30" s="11"/>
    </row>
    <row r="31" spans="1:76" ht="21.75" customHeight="1" thickTop="1" x14ac:dyDescent="0.25">
      <c r="A31" s="38"/>
      <c r="B31" s="38"/>
      <c r="C31" s="38"/>
      <c r="D31" s="38"/>
      <c r="E31" s="38"/>
      <c r="F31" s="38"/>
      <c r="G31" s="38"/>
      <c r="H31" s="38"/>
      <c r="I31" s="38"/>
      <c r="J31" s="38"/>
      <c r="K31" s="38"/>
      <c r="L31" s="38"/>
      <c r="M31" s="38"/>
      <c r="N31" s="38"/>
      <c r="O31" s="38"/>
      <c r="P31" s="6"/>
      <c r="Q31" s="38"/>
      <c r="R31" s="38"/>
      <c r="S31" s="38"/>
      <c r="T31" s="38"/>
      <c r="U31" s="38"/>
      <c r="V31" s="38"/>
      <c r="W31" s="38"/>
      <c r="X31" s="11"/>
      <c r="Y31" s="38"/>
      <c r="Z31" s="38"/>
      <c r="AA31" s="38"/>
      <c r="AB31" s="38"/>
      <c r="AC31" s="38"/>
      <c r="AD31" s="38"/>
      <c r="AE31" s="38"/>
      <c r="AF31" s="38"/>
      <c r="AG31" s="38"/>
      <c r="AH31" s="38"/>
      <c r="AI31" s="38"/>
      <c r="AJ31" s="38"/>
      <c r="AK31" s="38"/>
      <c r="AL31" s="38"/>
      <c r="AM31" s="38"/>
      <c r="AN31" s="38"/>
      <c r="AO31" s="38"/>
      <c r="AP31" s="38"/>
      <c r="AQ31" s="38"/>
      <c r="AR31" s="38"/>
      <c r="AS31" s="38"/>
      <c r="AT31" s="6"/>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row>
  </sheetData>
  <sheetProtection algorithmName="SHA-512" hashValue="rSwNo578CnzszvuCyroBU/kLQc+KQn4DZIZC0dqFZYO8DlcllSnzCUu2seX8r+SKVwirAR3Hkzaa7maYepc9PQ==" saltValue="Lbmwy4eTQDDyUaUBicvt7A==" spinCount="100000" sheet="1" objects="1" scenarios="1" formatCells="0" insertColumns="0" insertRows="0" selectLockedCells="1" sort="0" autoFilter="0"/>
  <mergeCells count="1">
    <mergeCell ref="BV4:BW4"/>
  </mergeCells>
  <pageMargins left="0" right="0" top="0" bottom="0" header="0" footer="0"/>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N65"/>
  <sheetViews>
    <sheetView tabSelected="1" topLeftCell="A4" workbookViewId="0">
      <selection activeCell="C6" sqref="C6:E31"/>
    </sheetView>
  </sheetViews>
  <sheetFormatPr baseColWidth="10" defaultColWidth="11.42578125" defaultRowHeight="15" x14ac:dyDescent="0.25"/>
  <cols>
    <col min="1" max="1" width="1.7109375" style="14" customWidth="1"/>
    <col min="2" max="2" width="4.85546875" style="14" customWidth="1"/>
    <col min="3" max="3" width="5.7109375" style="14" customWidth="1"/>
    <col min="4" max="4" width="12.140625" style="14" customWidth="1"/>
    <col min="5" max="5" width="15.5703125" style="14" customWidth="1"/>
    <col min="6" max="6" width="5.5703125" style="15" customWidth="1"/>
    <col min="7" max="30" width="4.140625" style="14" customWidth="1"/>
    <col min="31" max="38" width="4.7109375" style="145" hidden="1" customWidth="1"/>
    <col min="39" max="39" width="4.7109375" style="149" hidden="1" customWidth="1"/>
    <col min="40" max="40" width="1.7109375" style="149" customWidth="1"/>
    <col min="41" max="16384" width="11.42578125" style="14"/>
  </cols>
  <sheetData>
    <row r="1" spans="1:40" ht="9" customHeight="1" thickBot="1" x14ac:dyDescent="0.3">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139"/>
      <c r="AF1" s="139"/>
      <c r="AG1" s="139"/>
      <c r="AH1" s="139"/>
      <c r="AI1" s="139"/>
      <c r="AJ1" s="139"/>
      <c r="AK1" s="139"/>
      <c r="AL1" s="139"/>
      <c r="AM1" s="146"/>
      <c r="AN1" s="156"/>
    </row>
    <row r="2" spans="1:40" s="22" customFormat="1" ht="21" customHeight="1" thickTop="1" x14ac:dyDescent="0.25">
      <c r="A2" s="28"/>
      <c r="B2" s="335" t="s">
        <v>32</v>
      </c>
      <c r="C2" s="333"/>
      <c r="D2" s="333" t="str">
        <f>IF(ISNUMBER(SEARCH("Saisir IOM, RG65 ou Classe M",Inscriptions!$O$6)),"",Inscriptions!$O$6)</f>
        <v>RG65</v>
      </c>
      <c r="E2" s="333" t="str">
        <f>IF(ISNUMBER(SEARCH("Saisir le lieu de la régate",Inscriptions!$D$4)),"",Inscriptions!$D$4)</f>
        <v>TAUGON</v>
      </c>
      <c r="F2" s="333"/>
      <c r="G2" s="333"/>
      <c r="H2" s="333"/>
      <c r="I2" s="333"/>
      <c r="J2" s="333"/>
      <c r="K2" s="333"/>
      <c r="L2" s="333" t="s">
        <v>62</v>
      </c>
      <c r="M2" s="337" t="str">
        <f>IF(ISNUMBER(SEARCH("Saisir la date",Inscriptions!$D$6)),"",Inscriptions!$D$6)</f>
        <v>1er JUILLET 2018</v>
      </c>
      <c r="N2" s="337"/>
      <c r="O2" s="337"/>
      <c r="P2" s="337"/>
      <c r="Q2" s="337"/>
      <c r="R2" s="337"/>
      <c r="S2" s="338"/>
      <c r="T2" s="327" t="s">
        <v>18</v>
      </c>
      <c r="U2" s="328"/>
      <c r="V2" s="328"/>
      <c r="W2" s="328" t="str">
        <f>IF(ISNUMBER(SEARCH("Saisir le nom de l'arbitre",Inscriptions!$O$4)),"",Inscriptions!$O$4)</f>
        <v>LAMARCHE Jean Claude</v>
      </c>
      <c r="X2" s="328"/>
      <c r="Y2" s="328"/>
      <c r="Z2" s="328"/>
      <c r="AA2" s="328"/>
      <c r="AB2" s="328"/>
      <c r="AC2" s="328"/>
      <c r="AD2" s="331"/>
      <c r="AE2" s="143" t="s">
        <v>4</v>
      </c>
      <c r="AF2" s="143" t="s">
        <v>6</v>
      </c>
      <c r="AG2" s="143" t="s">
        <v>19</v>
      </c>
      <c r="AH2" s="143" t="s">
        <v>20</v>
      </c>
      <c r="AI2" s="144" t="s">
        <v>5</v>
      </c>
      <c r="AJ2" s="264" t="s">
        <v>65</v>
      </c>
      <c r="AK2" s="264" t="s">
        <v>66</v>
      </c>
      <c r="AL2" s="143" t="s">
        <v>7</v>
      </c>
      <c r="AM2" s="143"/>
      <c r="AN2" s="156"/>
    </row>
    <row r="3" spans="1:40" s="22" customFormat="1" ht="21" customHeight="1" thickBot="1" x14ac:dyDescent="0.3">
      <c r="A3" s="28"/>
      <c r="B3" s="336"/>
      <c r="C3" s="334"/>
      <c r="D3" s="334"/>
      <c r="E3" s="334"/>
      <c r="F3" s="334"/>
      <c r="G3" s="334"/>
      <c r="H3" s="334"/>
      <c r="I3" s="334"/>
      <c r="J3" s="334"/>
      <c r="K3" s="334"/>
      <c r="L3" s="334"/>
      <c r="M3" s="339"/>
      <c r="N3" s="339"/>
      <c r="O3" s="339"/>
      <c r="P3" s="339"/>
      <c r="Q3" s="339"/>
      <c r="R3" s="339"/>
      <c r="S3" s="340"/>
      <c r="T3" s="329"/>
      <c r="U3" s="330"/>
      <c r="V3" s="330"/>
      <c r="W3" s="330"/>
      <c r="X3" s="330"/>
      <c r="Y3" s="330"/>
      <c r="Z3" s="330"/>
      <c r="AA3" s="330"/>
      <c r="AB3" s="330"/>
      <c r="AC3" s="330"/>
      <c r="AD3" s="332"/>
      <c r="AE3" s="150">
        <f>IF(Inscriptions!$D$19&lt;&gt;"",COUNTA(Inscriptions!$D$19:'Inscriptions'!$D$43)+1,"")</f>
        <v>20</v>
      </c>
      <c r="AF3" s="150">
        <f>IF(Inscriptions!$D$19&lt;&gt;"",COUNTA(Inscriptions!$D$19:'Inscriptions'!$D$43)+1,"")</f>
        <v>20</v>
      </c>
      <c r="AG3" s="150">
        <f>IF(Inscriptions!$D$19&lt;&gt;"",COUNTA(Inscriptions!$D$19:'Inscriptions'!$D$43)+1,"")</f>
        <v>20</v>
      </c>
      <c r="AH3" s="150">
        <f>IF(Inscriptions!$D$19&lt;&gt;"",COUNTA(Inscriptions!$D$19:'Inscriptions'!$D$43)+1,"")</f>
        <v>20</v>
      </c>
      <c r="AI3" s="150">
        <f>IF(Inscriptions!$D$19&lt;&gt;"",COUNTA(Inscriptions!$D$19:'Inscriptions'!$D$43)+1,"")</f>
        <v>20</v>
      </c>
      <c r="AJ3" s="265"/>
      <c r="AK3" s="265"/>
      <c r="AL3" s="150">
        <f>IF(Inscriptions!$D$19&lt;&gt;"",COUNTA(Inscriptions!$D$19:'Inscriptions'!$D$43)+1,"")</f>
        <v>20</v>
      </c>
      <c r="AM3" s="150"/>
      <c r="AN3" s="156"/>
    </row>
    <row r="4" spans="1:40" s="22" customFormat="1" ht="9" customHeight="1" thickTop="1" thickBot="1" x14ac:dyDescent="0.3">
      <c r="A4" s="28"/>
      <c r="B4" s="29"/>
      <c r="C4" s="29"/>
      <c r="D4" s="29"/>
      <c r="E4" s="29"/>
      <c r="F4" s="29"/>
      <c r="G4" s="29"/>
      <c r="H4" s="29"/>
      <c r="I4" s="29"/>
      <c r="J4" s="29"/>
      <c r="K4" s="29"/>
      <c r="L4" s="29"/>
      <c r="M4" s="29"/>
      <c r="N4" s="29"/>
      <c r="O4" s="29"/>
      <c r="P4" s="29"/>
      <c r="Q4" s="29"/>
      <c r="R4" s="29"/>
      <c r="S4" s="29"/>
      <c r="T4" s="47"/>
      <c r="U4" s="47"/>
      <c r="V4" s="47"/>
      <c r="W4" s="47"/>
      <c r="X4" s="47"/>
      <c r="Y4" s="47"/>
      <c r="Z4" s="47"/>
      <c r="AA4" s="47"/>
      <c r="AB4" s="47"/>
      <c r="AC4" s="47"/>
      <c r="AD4" s="47"/>
      <c r="AE4" s="140"/>
      <c r="AF4" s="140"/>
      <c r="AG4" s="140"/>
      <c r="AH4" s="140"/>
      <c r="AI4" s="140"/>
      <c r="AJ4" s="140"/>
      <c r="AK4" s="140"/>
      <c r="AL4" s="140"/>
      <c r="AM4" s="140"/>
      <c r="AN4" s="156"/>
    </row>
    <row r="5" spans="1:40" ht="27" customHeight="1" thickTop="1" thickBot="1" x14ac:dyDescent="0.3">
      <c r="A5" s="28"/>
      <c r="B5" s="126" t="s">
        <v>12</v>
      </c>
      <c r="C5" s="126" t="s">
        <v>10</v>
      </c>
      <c r="D5" s="126" t="s">
        <v>9</v>
      </c>
      <c r="E5" s="126" t="s">
        <v>8</v>
      </c>
      <c r="F5" s="127" t="s">
        <v>11</v>
      </c>
      <c r="G5" s="128">
        <v>1</v>
      </c>
      <c r="H5" s="129">
        <v>2</v>
      </c>
      <c r="I5" s="130">
        <v>3</v>
      </c>
      <c r="J5" s="129">
        <v>4</v>
      </c>
      <c r="K5" s="130">
        <v>5</v>
      </c>
      <c r="L5" s="129">
        <v>6</v>
      </c>
      <c r="M5" s="130">
        <v>7</v>
      </c>
      <c r="N5" s="129">
        <v>8</v>
      </c>
      <c r="O5" s="130">
        <v>9</v>
      </c>
      <c r="P5" s="129">
        <v>10</v>
      </c>
      <c r="Q5" s="130">
        <v>11</v>
      </c>
      <c r="R5" s="129">
        <v>12</v>
      </c>
      <c r="S5" s="130">
        <v>13</v>
      </c>
      <c r="T5" s="129">
        <v>14</v>
      </c>
      <c r="U5" s="130">
        <v>15</v>
      </c>
      <c r="V5" s="129">
        <v>16</v>
      </c>
      <c r="W5" s="130">
        <v>17</v>
      </c>
      <c r="X5" s="129">
        <v>18</v>
      </c>
      <c r="Y5" s="130">
        <v>19</v>
      </c>
      <c r="Z5" s="131">
        <v>20</v>
      </c>
      <c r="AA5" s="129">
        <v>21</v>
      </c>
      <c r="AB5" s="129">
        <v>22</v>
      </c>
      <c r="AC5" s="129">
        <v>23</v>
      </c>
      <c r="AD5" s="132">
        <v>24</v>
      </c>
      <c r="AE5" s="324" t="s">
        <v>0</v>
      </c>
      <c r="AF5" s="325"/>
      <c r="AG5" s="325"/>
      <c r="AH5" s="325"/>
      <c r="AI5" s="325"/>
      <c r="AJ5" s="325"/>
      <c r="AK5" s="325"/>
      <c r="AL5" s="326"/>
      <c r="AM5" s="141"/>
      <c r="AN5" s="146"/>
    </row>
    <row r="6" spans="1:40" ht="20.25" customHeight="1" thickTop="1" x14ac:dyDescent="0.25">
      <c r="A6" s="28"/>
      <c r="B6" s="133">
        <v>1</v>
      </c>
      <c r="C6" s="33">
        <f>IF(Inscriptions!$D$30&lt;&gt;"",Inscriptions!$D$30,"")</f>
        <v>54</v>
      </c>
      <c r="D6" s="32" t="str">
        <f>IF(Inscriptions!$D$30&lt;&gt;"",Inscriptions!$E$30,"")</f>
        <v>LAURAT</v>
      </c>
      <c r="E6" s="32" t="str">
        <f>IF(Inscriptions!$D$30&lt;&gt;"",Inscriptions!$I$30,"")</f>
        <v>Thierry</v>
      </c>
      <c r="F6" s="134">
        <v>20.091596979999998</v>
      </c>
      <c r="G6" s="266">
        <v>1</v>
      </c>
      <c r="H6" s="135">
        <v>1</v>
      </c>
      <c r="I6" s="135">
        <v>2</v>
      </c>
      <c r="J6" s="268">
        <v>6</v>
      </c>
      <c r="K6" s="135">
        <v>1</v>
      </c>
      <c r="L6" s="135">
        <v>1</v>
      </c>
      <c r="M6" s="135">
        <v>1</v>
      </c>
      <c r="N6" s="268">
        <v>4</v>
      </c>
      <c r="O6" s="135">
        <v>2</v>
      </c>
      <c r="P6" s="135">
        <v>2</v>
      </c>
      <c r="Q6" s="135">
        <v>1</v>
      </c>
      <c r="R6" s="135">
        <v>1</v>
      </c>
      <c r="S6" s="268" t="s">
        <v>20</v>
      </c>
      <c r="T6" s="135">
        <v>4</v>
      </c>
      <c r="U6" s="135">
        <v>1</v>
      </c>
      <c r="V6" s="135">
        <v>2</v>
      </c>
      <c r="W6" s="135"/>
      <c r="X6" s="135"/>
      <c r="Y6" s="135"/>
      <c r="Z6" s="136"/>
      <c r="AA6" s="135"/>
      <c r="AB6" s="135"/>
      <c r="AC6" s="135"/>
      <c r="AD6" s="137"/>
      <c r="AE6" s="66" t="s">
        <v>20</v>
      </c>
      <c r="AF6" s="107">
        <v>6</v>
      </c>
      <c r="AG6" s="108">
        <v>4</v>
      </c>
      <c r="AH6" s="108"/>
      <c r="AI6" s="108"/>
      <c r="AJ6" s="109"/>
      <c r="AK6" s="109"/>
      <c r="AL6" s="110"/>
      <c r="AM6" s="142"/>
      <c r="AN6" s="159"/>
    </row>
    <row r="7" spans="1:40" ht="20.25" customHeight="1" x14ac:dyDescent="0.25">
      <c r="A7" s="69">
        <v>1</v>
      </c>
      <c r="B7" s="133">
        <v>2</v>
      </c>
      <c r="C7" s="30">
        <f>IF(Inscriptions!$D$23&lt;&gt;"",Inscriptions!$D$23,"")</f>
        <v>78</v>
      </c>
      <c r="D7" s="31" t="str">
        <f>IF(Inscriptions!$D$23&lt;&gt;"",Inscriptions!$E$23,"")</f>
        <v>LE TALLEC</v>
      </c>
      <c r="E7" s="31" t="str">
        <f>IF(Inscriptions!$D$23&lt;&gt;"",Inscriptions!$I$23,"")</f>
        <v>Jean-Michel</v>
      </c>
      <c r="F7" s="138">
        <v>41.097748769799999</v>
      </c>
      <c r="G7" s="269">
        <v>6</v>
      </c>
      <c r="H7" s="53">
        <v>5</v>
      </c>
      <c r="I7" s="53">
        <v>1</v>
      </c>
      <c r="J7" s="53">
        <v>2</v>
      </c>
      <c r="K7" s="53">
        <v>3</v>
      </c>
      <c r="L7" s="53">
        <v>3</v>
      </c>
      <c r="M7" s="53">
        <v>3</v>
      </c>
      <c r="N7" s="53">
        <v>2</v>
      </c>
      <c r="O7" s="53">
        <v>5</v>
      </c>
      <c r="P7" s="53">
        <v>1</v>
      </c>
      <c r="Q7" s="53">
        <v>3</v>
      </c>
      <c r="R7" s="53">
        <v>6</v>
      </c>
      <c r="S7" s="270" t="s">
        <v>20</v>
      </c>
      <c r="T7" s="53">
        <v>3</v>
      </c>
      <c r="U7" s="53">
        <v>4</v>
      </c>
      <c r="V7" s="270">
        <v>8</v>
      </c>
      <c r="W7" s="53"/>
      <c r="X7" s="53"/>
      <c r="Y7" s="53"/>
      <c r="Z7" s="55"/>
      <c r="AA7" s="108"/>
      <c r="AB7" s="108"/>
      <c r="AC7" s="108"/>
      <c r="AD7" s="110"/>
      <c r="AE7" s="66" t="s">
        <v>20</v>
      </c>
      <c r="AF7" s="53">
        <v>8</v>
      </c>
      <c r="AG7" s="53">
        <v>6</v>
      </c>
      <c r="AH7" s="53"/>
      <c r="AI7" s="53"/>
      <c r="AJ7" s="55"/>
      <c r="AK7" s="55"/>
      <c r="AL7" s="54"/>
      <c r="AM7" s="142"/>
      <c r="AN7" s="159"/>
    </row>
    <row r="8" spans="1:40" ht="20.25" customHeight="1" x14ac:dyDescent="0.25">
      <c r="A8" s="69">
        <v>2</v>
      </c>
      <c r="B8" s="133">
        <v>3</v>
      </c>
      <c r="C8" s="30">
        <f>IF(Inscriptions!$D$24&lt;&gt;"",Inscriptions!$D$24,"")</f>
        <v>357</v>
      </c>
      <c r="D8" s="31" t="str">
        <f>IF(Inscriptions!$D$24&lt;&gt;"",Inscriptions!$E$24,"")</f>
        <v>LEBRUMENT</v>
      </c>
      <c r="E8" s="31" t="str">
        <f>IF(Inscriptions!$D$24&lt;&gt;"",Inscriptions!$I$24,"")</f>
        <v>Pascal</v>
      </c>
      <c r="F8" s="138">
        <v>42.097496884980004</v>
      </c>
      <c r="G8" s="269">
        <v>7</v>
      </c>
      <c r="H8" s="53">
        <v>2</v>
      </c>
      <c r="I8" s="53">
        <v>4</v>
      </c>
      <c r="J8" s="53">
        <v>1</v>
      </c>
      <c r="K8" s="53">
        <v>4</v>
      </c>
      <c r="L8" s="53">
        <v>2</v>
      </c>
      <c r="M8" s="53">
        <v>2</v>
      </c>
      <c r="N8" s="53">
        <v>1</v>
      </c>
      <c r="O8" s="270">
        <v>9</v>
      </c>
      <c r="P8" s="53">
        <v>6</v>
      </c>
      <c r="Q8" s="53">
        <v>5</v>
      </c>
      <c r="R8" s="270">
        <v>7</v>
      </c>
      <c r="S8" s="53">
        <v>2</v>
      </c>
      <c r="T8" s="53">
        <v>2</v>
      </c>
      <c r="U8" s="53">
        <v>7</v>
      </c>
      <c r="V8" s="53">
        <v>4</v>
      </c>
      <c r="W8" s="53"/>
      <c r="X8" s="53"/>
      <c r="Y8" s="53"/>
      <c r="Z8" s="55"/>
      <c r="AA8" s="53"/>
      <c r="AB8" s="53"/>
      <c r="AC8" s="53"/>
      <c r="AD8" s="54"/>
      <c r="AE8" s="52">
        <v>9</v>
      </c>
      <c r="AF8" s="53">
        <v>7</v>
      </c>
      <c r="AG8" s="53">
        <v>7</v>
      </c>
      <c r="AH8" s="53"/>
      <c r="AI8" s="53"/>
      <c r="AJ8" s="55"/>
      <c r="AK8" s="55"/>
      <c r="AL8" s="54"/>
      <c r="AM8" s="142"/>
      <c r="AN8" s="159"/>
    </row>
    <row r="9" spans="1:40" ht="20.25" customHeight="1" x14ac:dyDescent="0.25">
      <c r="A9" s="69">
        <v>3</v>
      </c>
      <c r="B9" s="133">
        <v>4</v>
      </c>
      <c r="C9" s="30">
        <f>IF(Inscriptions!$D$26&lt;&gt;"",Inscriptions!$D$26,"")</f>
        <v>98</v>
      </c>
      <c r="D9" s="31" t="str">
        <f>IF(Inscriptions!$D$26&lt;&gt;"",Inscriptions!$E$26,"")</f>
        <v>CAVAL</v>
      </c>
      <c r="E9" s="31" t="str">
        <f>IF(Inscriptions!$D$26&lt;&gt;"",Inscriptions!$I$26,"")</f>
        <v>Mickael</v>
      </c>
      <c r="F9" s="138">
        <v>66.098967778984985</v>
      </c>
      <c r="G9" s="269">
        <v>10</v>
      </c>
      <c r="H9" s="53">
        <v>4</v>
      </c>
      <c r="I9" s="270">
        <v>10</v>
      </c>
      <c r="J9" s="270">
        <v>12</v>
      </c>
      <c r="K9" s="53">
        <v>6</v>
      </c>
      <c r="L9" s="53">
        <v>4</v>
      </c>
      <c r="M9" s="53">
        <v>7</v>
      </c>
      <c r="N9" s="53">
        <v>5</v>
      </c>
      <c r="O9" s="53">
        <v>6</v>
      </c>
      <c r="P9" s="53">
        <v>3</v>
      </c>
      <c r="Q9" s="53">
        <v>10</v>
      </c>
      <c r="R9" s="53">
        <v>3</v>
      </c>
      <c r="S9" s="53">
        <v>9</v>
      </c>
      <c r="T9" s="53">
        <v>1</v>
      </c>
      <c r="U9" s="53">
        <v>5</v>
      </c>
      <c r="V9" s="53">
        <v>3</v>
      </c>
      <c r="W9" s="53"/>
      <c r="X9" s="53"/>
      <c r="Y9" s="53"/>
      <c r="Z9" s="55"/>
      <c r="AA9" s="53"/>
      <c r="AB9" s="53"/>
      <c r="AC9" s="53"/>
      <c r="AD9" s="54"/>
      <c r="AE9" s="52">
        <v>12</v>
      </c>
      <c r="AF9" s="53">
        <v>10</v>
      </c>
      <c r="AG9" s="53">
        <v>10</v>
      </c>
      <c r="AH9" s="53"/>
      <c r="AI9" s="53"/>
      <c r="AJ9" s="55"/>
      <c r="AK9" s="55"/>
      <c r="AL9" s="54"/>
      <c r="AM9" s="142"/>
      <c r="AN9" s="159"/>
    </row>
    <row r="10" spans="1:40" ht="20.25" customHeight="1" x14ac:dyDescent="0.25">
      <c r="A10" s="28"/>
      <c r="B10" s="133">
        <v>5</v>
      </c>
      <c r="C10" s="30">
        <f>IF(Inscriptions!$D$19&lt;&gt;"",Inscriptions!$D$19,"")</f>
        <v>57</v>
      </c>
      <c r="D10" s="31" t="str">
        <f>IF(Inscriptions!$D$19&lt;&gt;"",Inscriptions!$E$19,"")</f>
        <v>ROSIER</v>
      </c>
      <c r="E10" s="31" t="str">
        <f>IF(Inscriptions!$D$19&lt;&gt;"",Inscriptions!$I$19,"")</f>
        <v>Alain</v>
      </c>
      <c r="F10" s="138">
        <v>68.097896879788394</v>
      </c>
      <c r="G10" s="52">
        <v>2</v>
      </c>
      <c r="H10" s="53">
        <v>6</v>
      </c>
      <c r="I10" s="53">
        <v>6</v>
      </c>
      <c r="J10" s="53">
        <v>4</v>
      </c>
      <c r="K10" s="53">
        <v>8</v>
      </c>
      <c r="L10" s="53">
        <v>10</v>
      </c>
      <c r="M10" s="270">
        <v>11</v>
      </c>
      <c r="N10" s="270">
        <v>11</v>
      </c>
      <c r="O10" s="53">
        <v>1</v>
      </c>
      <c r="P10" s="53">
        <v>9</v>
      </c>
      <c r="Q10" s="53">
        <v>4</v>
      </c>
      <c r="R10" s="53">
        <v>8</v>
      </c>
      <c r="S10" s="53">
        <v>4</v>
      </c>
      <c r="T10" s="53">
        <v>5</v>
      </c>
      <c r="U10" s="270">
        <v>11</v>
      </c>
      <c r="V10" s="53">
        <v>1</v>
      </c>
      <c r="W10" s="53"/>
      <c r="X10" s="53"/>
      <c r="Y10" s="53"/>
      <c r="Z10" s="55"/>
      <c r="AA10" s="53"/>
      <c r="AB10" s="53"/>
      <c r="AC10" s="53"/>
      <c r="AD10" s="54"/>
      <c r="AE10" s="52">
        <v>11</v>
      </c>
      <c r="AF10" s="53">
        <v>11</v>
      </c>
      <c r="AG10" s="53">
        <v>11</v>
      </c>
      <c r="AH10" s="53"/>
      <c r="AI10" s="53"/>
      <c r="AJ10" s="55"/>
      <c r="AK10" s="55"/>
      <c r="AL10" s="54"/>
      <c r="AM10" s="142"/>
      <c r="AN10" s="159"/>
    </row>
    <row r="11" spans="1:40" ht="20.25" customHeight="1" x14ac:dyDescent="0.25">
      <c r="A11" s="28"/>
      <c r="B11" s="133">
        <v>6</v>
      </c>
      <c r="C11" s="30">
        <f>IF(Inscriptions!$D$22&lt;&gt;"",Inscriptions!$D$22,"")</f>
        <v>3</v>
      </c>
      <c r="D11" s="31" t="str">
        <f>IF(Inscriptions!$D$22&lt;&gt;"",Inscriptions!$E$22,"")</f>
        <v>RAEVEL</v>
      </c>
      <c r="E11" s="31" t="str">
        <f>IF(Inscriptions!$D$22&lt;&gt;"",Inscriptions!$I$22,"")</f>
        <v>Guy</v>
      </c>
      <c r="F11" s="138">
        <v>71.099977685878002</v>
      </c>
      <c r="G11" s="52">
        <v>4</v>
      </c>
      <c r="H11" s="53">
        <v>7</v>
      </c>
      <c r="I11" s="53">
        <v>3</v>
      </c>
      <c r="J11" s="270">
        <v>10</v>
      </c>
      <c r="K11" s="53">
        <v>5</v>
      </c>
      <c r="L11" s="270">
        <v>9</v>
      </c>
      <c r="M11" s="53">
        <v>4</v>
      </c>
      <c r="N11" s="53">
        <v>7</v>
      </c>
      <c r="O11" s="53">
        <v>3</v>
      </c>
      <c r="P11" s="53">
        <v>7</v>
      </c>
      <c r="Q11" s="53">
        <v>7</v>
      </c>
      <c r="R11" s="53">
        <v>5</v>
      </c>
      <c r="S11" s="270" t="s">
        <v>20</v>
      </c>
      <c r="T11" s="53">
        <v>8</v>
      </c>
      <c r="U11" s="53">
        <v>6</v>
      </c>
      <c r="V11" s="53">
        <v>5</v>
      </c>
      <c r="W11" s="53"/>
      <c r="X11" s="53"/>
      <c r="Y11" s="53"/>
      <c r="Z11" s="55"/>
      <c r="AA11" s="53"/>
      <c r="AB11" s="53"/>
      <c r="AC11" s="53"/>
      <c r="AD11" s="54"/>
      <c r="AE11" s="52" t="s">
        <v>20</v>
      </c>
      <c r="AF11" s="53">
        <v>10</v>
      </c>
      <c r="AG11" s="53">
        <v>9</v>
      </c>
      <c r="AH11" s="53"/>
      <c r="AI11" s="53"/>
      <c r="AJ11" s="55"/>
      <c r="AK11" s="55"/>
      <c r="AL11" s="54"/>
      <c r="AM11" s="142"/>
      <c r="AN11" s="159"/>
    </row>
    <row r="12" spans="1:40" ht="20.25" customHeight="1" x14ac:dyDescent="0.25">
      <c r="A12" s="28"/>
      <c r="B12" s="133">
        <v>7</v>
      </c>
      <c r="C12" s="30">
        <f>IF(Inscriptions!$D$25&lt;&gt;"",Inscriptions!$D$25,"")</f>
        <v>26</v>
      </c>
      <c r="D12" s="31" t="str">
        <f>IF(Inscriptions!$D$25&lt;&gt;"",Inscriptions!$E$25,"")</f>
        <v>FIQUET</v>
      </c>
      <c r="E12" s="31" t="str">
        <f>IF(Inscriptions!$D$25&lt;&gt;"",Inscriptions!$I$25,"")</f>
        <v>Georges</v>
      </c>
      <c r="F12" s="138">
        <v>73.099689859869954</v>
      </c>
      <c r="G12" s="52">
        <v>9</v>
      </c>
      <c r="H12" s="53">
        <v>8</v>
      </c>
      <c r="I12" s="270">
        <v>12</v>
      </c>
      <c r="J12" s="53">
        <v>9</v>
      </c>
      <c r="K12" s="53">
        <v>2</v>
      </c>
      <c r="L12" s="53">
        <v>6</v>
      </c>
      <c r="M12" s="53">
        <v>6</v>
      </c>
      <c r="N12" s="53">
        <v>6</v>
      </c>
      <c r="O12" s="270">
        <v>12</v>
      </c>
      <c r="P12" s="53">
        <v>5</v>
      </c>
      <c r="Q12" s="53">
        <v>2</v>
      </c>
      <c r="R12" s="270" t="s">
        <v>20</v>
      </c>
      <c r="S12" s="53">
        <v>3</v>
      </c>
      <c r="T12" s="53">
        <v>9</v>
      </c>
      <c r="U12" s="53">
        <v>2</v>
      </c>
      <c r="V12" s="53">
        <v>6</v>
      </c>
      <c r="W12" s="53"/>
      <c r="X12" s="53"/>
      <c r="Y12" s="53"/>
      <c r="Z12" s="55"/>
      <c r="AA12" s="53"/>
      <c r="AB12" s="53"/>
      <c r="AC12" s="53"/>
      <c r="AD12" s="54"/>
      <c r="AE12" s="52" t="s">
        <v>20</v>
      </c>
      <c r="AF12" s="53">
        <v>12</v>
      </c>
      <c r="AG12" s="53">
        <v>12</v>
      </c>
      <c r="AH12" s="53"/>
      <c r="AI12" s="53"/>
      <c r="AJ12" s="55"/>
      <c r="AK12" s="55"/>
      <c r="AL12" s="54"/>
      <c r="AM12" s="142"/>
      <c r="AN12" s="159"/>
    </row>
    <row r="13" spans="1:40" ht="20.25" customHeight="1" x14ac:dyDescent="0.25">
      <c r="A13" s="28"/>
      <c r="B13" s="133">
        <v>8</v>
      </c>
      <c r="C13" s="30">
        <f>IF(Inscriptions!$D$29&lt;&gt;"",Inscriptions!$D$29,"")</f>
        <v>65</v>
      </c>
      <c r="D13" s="31" t="str">
        <f>IF(Inscriptions!$D$29&lt;&gt;"",Inscriptions!$E$29,"")</f>
        <v>AUGER</v>
      </c>
      <c r="E13" s="31" t="str">
        <f>IF(Inscriptions!$D$29&lt;&gt;"",Inscriptions!$I$29,"")</f>
        <v>Nicolas</v>
      </c>
      <c r="F13" s="138">
        <v>95.098888988887879</v>
      </c>
      <c r="G13" s="52">
        <v>12</v>
      </c>
      <c r="H13" s="53">
        <v>9</v>
      </c>
      <c r="I13" s="53">
        <v>11</v>
      </c>
      <c r="J13" s="53">
        <v>7</v>
      </c>
      <c r="K13" s="270">
        <v>13</v>
      </c>
      <c r="L13" s="270" t="s">
        <v>20</v>
      </c>
      <c r="M13" s="53">
        <v>12</v>
      </c>
      <c r="N13" s="53">
        <v>10</v>
      </c>
      <c r="O13" s="53">
        <v>4</v>
      </c>
      <c r="P13" s="53">
        <v>8</v>
      </c>
      <c r="Q13" s="53">
        <v>6</v>
      </c>
      <c r="R13" s="53">
        <v>2</v>
      </c>
      <c r="S13" s="53">
        <v>1</v>
      </c>
      <c r="T13" s="53">
        <v>10</v>
      </c>
      <c r="U13" s="53">
        <v>3</v>
      </c>
      <c r="V13" s="270" t="s">
        <v>20</v>
      </c>
      <c r="W13" s="53"/>
      <c r="X13" s="53"/>
      <c r="Y13" s="53"/>
      <c r="Z13" s="55"/>
      <c r="AA13" s="53"/>
      <c r="AB13" s="53"/>
      <c r="AC13" s="53"/>
      <c r="AD13" s="54"/>
      <c r="AE13" s="52" t="s">
        <v>20</v>
      </c>
      <c r="AF13" s="53" t="s">
        <v>20</v>
      </c>
      <c r="AG13" s="53">
        <v>13</v>
      </c>
      <c r="AH13" s="53"/>
      <c r="AI13" s="53"/>
      <c r="AJ13" s="55"/>
      <c r="AK13" s="55"/>
      <c r="AL13" s="54"/>
      <c r="AM13" s="142"/>
      <c r="AN13" s="159"/>
    </row>
    <row r="14" spans="1:40" ht="20.25" customHeight="1" x14ac:dyDescent="0.25">
      <c r="A14" s="28"/>
      <c r="B14" s="133">
        <v>9</v>
      </c>
      <c r="C14" s="30">
        <f>IF(Inscriptions!$D$21&lt;&gt;"",Inscriptions!$D$21,"")</f>
        <v>85</v>
      </c>
      <c r="D14" s="31" t="str">
        <f>IF(Inscriptions!$D$21&lt;&gt;"",Inscriptions!$E$21,"")</f>
        <v>GIBAUD</v>
      </c>
      <c r="E14" s="31" t="str">
        <f>IF(Inscriptions!$D$21&lt;&gt;"",Inscriptions!$I$21,"")</f>
        <v>Stephane</v>
      </c>
      <c r="F14" s="138">
        <v>99.099988788789602</v>
      </c>
      <c r="G14" s="52">
        <v>11</v>
      </c>
      <c r="H14" s="270">
        <v>16</v>
      </c>
      <c r="I14" s="53">
        <v>7</v>
      </c>
      <c r="J14" s="53">
        <v>11</v>
      </c>
      <c r="K14" s="53">
        <v>11</v>
      </c>
      <c r="L14" s="53">
        <v>11</v>
      </c>
      <c r="M14" s="53">
        <v>5</v>
      </c>
      <c r="N14" s="53">
        <v>3</v>
      </c>
      <c r="O14" s="270">
        <v>15</v>
      </c>
      <c r="P14" s="270">
        <v>13</v>
      </c>
      <c r="Q14" s="53">
        <v>8</v>
      </c>
      <c r="R14" s="53">
        <v>4</v>
      </c>
      <c r="S14" s="53">
        <v>5</v>
      </c>
      <c r="T14" s="53">
        <v>6</v>
      </c>
      <c r="U14" s="53">
        <v>8</v>
      </c>
      <c r="V14" s="53">
        <v>9</v>
      </c>
      <c r="W14" s="53"/>
      <c r="X14" s="53"/>
      <c r="Y14" s="53"/>
      <c r="Z14" s="55"/>
      <c r="AA14" s="53"/>
      <c r="AB14" s="53"/>
      <c r="AC14" s="53"/>
      <c r="AD14" s="54"/>
      <c r="AE14" s="52">
        <v>16</v>
      </c>
      <c r="AF14" s="53">
        <v>15</v>
      </c>
      <c r="AG14" s="53">
        <v>13</v>
      </c>
      <c r="AH14" s="53"/>
      <c r="AI14" s="53"/>
      <c r="AJ14" s="55"/>
      <c r="AK14" s="55"/>
      <c r="AL14" s="54"/>
      <c r="AM14" s="142"/>
      <c r="AN14" s="159"/>
    </row>
    <row r="15" spans="1:40" ht="20.25" customHeight="1" x14ac:dyDescent="0.25">
      <c r="A15" s="28"/>
      <c r="B15" s="133">
        <v>10</v>
      </c>
      <c r="C15" s="30">
        <f>IF(Inscriptions!$D$33&lt;&gt;"",Inscriptions!$D$33,"")</f>
        <v>95</v>
      </c>
      <c r="D15" s="31" t="str">
        <f>IF(Inscriptions!$D$33&lt;&gt;"",Inscriptions!$E$33,"")</f>
        <v>LAPIQUE</v>
      </c>
      <c r="E15" s="31" t="str">
        <f>IF(Inscriptions!$D$33&lt;&gt;"",Inscriptions!$I$33,"")</f>
        <v>Claude</v>
      </c>
      <c r="F15" s="138">
        <v>116.09999898786879</v>
      </c>
      <c r="G15" s="52">
        <v>8</v>
      </c>
      <c r="H15" s="270">
        <v>15</v>
      </c>
      <c r="I15" s="270">
        <v>15</v>
      </c>
      <c r="J15" s="53">
        <v>13</v>
      </c>
      <c r="K15" s="53">
        <v>9</v>
      </c>
      <c r="L15" s="53">
        <v>7</v>
      </c>
      <c r="M15" s="53">
        <v>10</v>
      </c>
      <c r="N15" s="53">
        <v>12</v>
      </c>
      <c r="O15" s="53">
        <v>11</v>
      </c>
      <c r="P15" s="53">
        <v>4</v>
      </c>
      <c r="Q15" s="53">
        <v>9</v>
      </c>
      <c r="R15" s="53">
        <v>11</v>
      </c>
      <c r="S15" s="53">
        <v>6</v>
      </c>
      <c r="T15" s="270" t="s">
        <v>20</v>
      </c>
      <c r="U15" s="53">
        <v>9</v>
      </c>
      <c r="V15" s="53">
        <v>7</v>
      </c>
      <c r="W15" s="53"/>
      <c r="X15" s="53"/>
      <c r="Y15" s="53"/>
      <c r="Z15" s="55"/>
      <c r="AA15" s="53"/>
      <c r="AB15" s="53"/>
      <c r="AC15" s="53"/>
      <c r="AD15" s="54"/>
      <c r="AE15" s="52" t="s">
        <v>20</v>
      </c>
      <c r="AF15" s="53">
        <v>15</v>
      </c>
      <c r="AG15" s="53">
        <v>15</v>
      </c>
      <c r="AH15" s="53"/>
      <c r="AI15" s="53"/>
      <c r="AJ15" s="55"/>
      <c r="AK15" s="55"/>
      <c r="AL15" s="54"/>
      <c r="AM15" s="142"/>
      <c r="AN15" s="159"/>
    </row>
    <row r="16" spans="1:40" ht="20.25" customHeight="1" x14ac:dyDescent="0.25">
      <c r="A16" s="28"/>
      <c r="B16" s="133">
        <v>11</v>
      </c>
      <c r="C16" s="30">
        <f>IF(Inscriptions!$D$28&lt;&gt;"",Inscriptions!$D$28,"")</f>
        <v>60</v>
      </c>
      <c r="D16" s="31" t="str">
        <f>IF(Inscriptions!$D$28&lt;&gt;"",Inscriptions!$E$28,"")</f>
        <v>AUGER</v>
      </c>
      <c r="E16" s="31" t="str">
        <f>IF(Inscriptions!$D$28&lt;&gt;"",Inscriptions!$I$28,"")</f>
        <v>Alain</v>
      </c>
      <c r="F16" s="138">
        <v>133.09996979888899</v>
      </c>
      <c r="G16" s="52">
        <v>3</v>
      </c>
      <c r="H16" s="53">
        <v>3</v>
      </c>
      <c r="I16" s="53">
        <v>5</v>
      </c>
      <c r="J16" s="53">
        <v>3</v>
      </c>
      <c r="K16" s="53">
        <v>10</v>
      </c>
      <c r="L16" s="53">
        <v>5</v>
      </c>
      <c r="M16" s="53">
        <v>8</v>
      </c>
      <c r="N16" s="53">
        <v>9</v>
      </c>
      <c r="O16" s="53">
        <v>7</v>
      </c>
      <c r="P16" s="270" t="s">
        <v>20</v>
      </c>
      <c r="Q16" s="270" t="s">
        <v>20</v>
      </c>
      <c r="R16" s="270" t="s">
        <v>20</v>
      </c>
      <c r="S16" s="53" t="s">
        <v>20</v>
      </c>
      <c r="T16" s="53" t="s">
        <v>20</v>
      </c>
      <c r="U16" s="53" t="s">
        <v>20</v>
      </c>
      <c r="V16" s="53" t="s">
        <v>20</v>
      </c>
      <c r="W16" s="53"/>
      <c r="X16" s="53"/>
      <c r="Y16" s="53"/>
      <c r="Z16" s="55"/>
      <c r="AA16" s="53"/>
      <c r="AB16" s="53"/>
      <c r="AC16" s="53"/>
      <c r="AD16" s="54"/>
      <c r="AE16" s="52" t="s">
        <v>20</v>
      </c>
      <c r="AF16" s="53" t="s">
        <v>20</v>
      </c>
      <c r="AG16" s="53" t="s">
        <v>20</v>
      </c>
      <c r="AH16" s="53"/>
      <c r="AI16" s="53"/>
      <c r="AJ16" s="55"/>
      <c r="AK16" s="55"/>
      <c r="AL16" s="54"/>
      <c r="AM16" s="142"/>
      <c r="AN16" s="159"/>
    </row>
    <row r="17" spans="1:40" ht="20.25" customHeight="1" x14ac:dyDescent="0.25">
      <c r="A17" s="28"/>
      <c r="B17" s="133">
        <v>12</v>
      </c>
      <c r="C17" s="30">
        <f>IF(Inscriptions!$D$37&lt;&gt;"",Inscriptions!$D$37,"")</f>
        <v>308</v>
      </c>
      <c r="D17" s="31" t="str">
        <f>IF(Inscriptions!$D$37&lt;&gt;"",Inscriptions!$E$37,"")</f>
        <v>PAUL</v>
      </c>
      <c r="E17" s="31" t="str">
        <f>IF(Inscriptions!$D$37&lt;&gt;"",Inscriptions!$I$37,"")</f>
        <v>Robert</v>
      </c>
      <c r="F17" s="138">
        <v>137.09999999888498</v>
      </c>
      <c r="G17" s="269">
        <v>14</v>
      </c>
      <c r="H17" s="53">
        <v>13</v>
      </c>
      <c r="I17" s="53">
        <v>13</v>
      </c>
      <c r="J17" s="270">
        <v>14</v>
      </c>
      <c r="K17" s="270">
        <v>14</v>
      </c>
      <c r="L17" s="53">
        <v>13</v>
      </c>
      <c r="M17" s="53">
        <v>9</v>
      </c>
      <c r="N17" s="53">
        <v>8</v>
      </c>
      <c r="O17" s="53">
        <v>10</v>
      </c>
      <c r="P17" s="53">
        <v>10</v>
      </c>
      <c r="Q17" s="53">
        <v>12</v>
      </c>
      <c r="R17" s="53">
        <v>12</v>
      </c>
      <c r="S17" s="53">
        <v>10</v>
      </c>
      <c r="T17" s="53">
        <v>7</v>
      </c>
      <c r="U17" s="53">
        <v>10</v>
      </c>
      <c r="V17" s="53">
        <v>10</v>
      </c>
      <c r="W17" s="53"/>
      <c r="X17" s="53"/>
      <c r="Y17" s="53"/>
      <c r="Z17" s="55"/>
      <c r="AA17" s="53"/>
      <c r="AB17" s="53"/>
      <c r="AC17" s="53"/>
      <c r="AD17" s="54"/>
      <c r="AE17" s="52">
        <v>14</v>
      </c>
      <c r="AF17" s="53">
        <v>14</v>
      </c>
      <c r="AG17" s="53">
        <v>14</v>
      </c>
      <c r="AH17" s="53"/>
      <c r="AI17" s="53"/>
      <c r="AJ17" s="55"/>
      <c r="AK17" s="55"/>
      <c r="AL17" s="54"/>
      <c r="AM17" s="142"/>
      <c r="AN17" s="159"/>
    </row>
    <row r="18" spans="1:40" ht="20.25" customHeight="1" x14ac:dyDescent="0.25">
      <c r="A18" s="28"/>
      <c r="B18" s="133">
        <v>13</v>
      </c>
      <c r="C18" s="30">
        <f>IF(Inscriptions!$D$35&lt;&gt;"",Inscriptions!$D$35,"")</f>
        <v>504</v>
      </c>
      <c r="D18" s="31" t="str">
        <f>IF(Inscriptions!$D$35&lt;&gt;"",Inscriptions!$E$35,"")</f>
        <v>GOURBE</v>
      </c>
      <c r="E18" s="31" t="str">
        <f>IF(Inscriptions!$D$35&lt;&gt;"",Inscriptions!$I$35,"")</f>
        <v>Alain</v>
      </c>
      <c r="F18" s="138">
        <v>171.09999999989859</v>
      </c>
      <c r="G18" s="52">
        <v>16</v>
      </c>
      <c r="H18" s="53">
        <v>17</v>
      </c>
      <c r="I18" s="270" t="s">
        <v>4</v>
      </c>
      <c r="J18" s="53">
        <v>16</v>
      </c>
      <c r="K18" s="53">
        <v>17</v>
      </c>
      <c r="L18" s="270" t="s">
        <v>20</v>
      </c>
      <c r="M18" s="53">
        <v>16</v>
      </c>
      <c r="N18" s="53">
        <v>14</v>
      </c>
      <c r="O18" s="53">
        <v>13</v>
      </c>
      <c r="P18" s="53">
        <v>11</v>
      </c>
      <c r="Q18" s="53">
        <v>11</v>
      </c>
      <c r="R18" s="53">
        <v>10</v>
      </c>
      <c r="S18" s="53">
        <v>8</v>
      </c>
      <c r="T18" s="53">
        <v>11</v>
      </c>
      <c r="U18" s="270" t="s">
        <v>20</v>
      </c>
      <c r="V18" s="53">
        <v>11</v>
      </c>
      <c r="W18" s="53"/>
      <c r="X18" s="53"/>
      <c r="Y18" s="53"/>
      <c r="Z18" s="55"/>
      <c r="AA18" s="53"/>
      <c r="AB18" s="53"/>
      <c r="AC18" s="53"/>
      <c r="AD18" s="54"/>
      <c r="AE18" s="52" t="s">
        <v>4</v>
      </c>
      <c r="AF18" s="53" t="s">
        <v>20</v>
      </c>
      <c r="AG18" s="53" t="s">
        <v>20</v>
      </c>
      <c r="AH18" s="53"/>
      <c r="AI18" s="53"/>
      <c r="AJ18" s="55"/>
      <c r="AK18" s="55"/>
      <c r="AL18" s="54"/>
      <c r="AM18" s="142"/>
      <c r="AN18" s="159"/>
    </row>
    <row r="19" spans="1:40" ht="20.25" customHeight="1" x14ac:dyDescent="0.25">
      <c r="A19" s="28"/>
      <c r="B19" s="133">
        <v>14</v>
      </c>
      <c r="C19" s="30">
        <f>IF(Inscriptions!$D$20&lt;&gt;"",Inscriptions!$D$20,"")</f>
        <v>81</v>
      </c>
      <c r="D19" s="31" t="str">
        <f>IF(Inscriptions!$D$20&lt;&gt;"",Inscriptions!$E$20,"")</f>
        <v>COUDENEAU</v>
      </c>
      <c r="E19" s="31" t="str">
        <f>IF(Inscriptions!$D$20&lt;&gt;"",Inscriptions!$I$20,"")</f>
        <v>Michel</v>
      </c>
      <c r="F19" s="138">
        <v>180.09999999898997</v>
      </c>
      <c r="G19" s="52">
        <v>13</v>
      </c>
      <c r="H19" s="53">
        <v>12</v>
      </c>
      <c r="I19" s="53">
        <v>17</v>
      </c>
      <c r="J19" s="53">
        <v>15</v>
      </c>
      <c r="K19" s="53">
        <v>15</v>
      </c>
      <c r="L19" s="53">
        <v>14</v>
      </c>
      <c r="M19" s="53">
        <v>13</v>
      </c>
      <c r="N19" s="270" t="s">
        <v>20</v>
      </c>
      <c r="O19" s="270" t="s">
        <v>20</v>
      </c>
      <c r="P19" s="53">
        <v>12</v>
      </c>
      <c r="Q19" s="53">
        <v>13</v>
      </c>
      <c r="R19" s="53">
        <v>9</v>
      </c>
      <c r="S19" s="53">
        <v>7</v>
      </c>
      <c r="T19" s="270" t="s">
        <v>20</v>
      </c>
      <c r="U19" s="53" t="s">
        <v>20</v>
      </c>
      <c r="V19" s="53" t="s">
        <v>20</v>
      </c>
      <c r="W19" s="53"/>
      <c r="X19" s="53"/>
      <c r="Y19" s="53"/>
      <c r="Z19" s="55"/>
      <c r="AA19" s="53"/>
      <c r="AB19" s="53"/>
      <c r="AC19" s="53"/>
      <c r="AD19" s="54"/>
      <c r="AE19" s="52" t="s">
        <v>20</v>
      </c>
      <c r="AF19" s="53" t="s">
        <v>20</v>
      </c>
      <c r="AG19" s="53" t="s">
        <v>20</v>
      </c>
      <c r="AH19" s="53"/>
      <c r="AI19" s="53"/>
      <c r="AJ19" s="55"/>
      <c r="AK19" s="55"/>
      <c r="AL19" s="54"/>
      <c r="AM19" s="142"/>
      <c r="AN19" s="159"/>
    </row>
    <row r="20" spans="1:40" ht="20.25" customHeight="1" x14ac:dyDescent="0.25">
      <c r="A20" s="28"/>
      <c r="B20" s="133">
        <v>15</v>
      </c>
      <c r="C20" s="30">
        <f>IF(Inscriptions!$D$27&lt;&gt;"",Inscriptions!$D$27,"")</f>
        <v>17</v>
      </c>
      <c r="D20" s="31" t="str">
        <f>IF(Inscriptions!$D$27&lt;&gt;"",Inscriptions!$E$27,"")</f>
        <v>SAZERAT</v>
      </c>
      <c r="E20" s="31" t="str">
        <f>IF(Inscriptions!$D$27&lt;&gt;"",Inscriptions!$I$27,"")</f>
        <v>Michel</v>
      </c>
      <c r="F20" s="138">
        <v>186.09999989879989</v>
      </c>
      <c r="G20" s="52">
        <v>17</v>
      </c>
      <c r="H20" s="53">
        <v>11</v>
      </c>
      <c r="I20" s="53">
        <v>8</v>
      </c>
      <c r="J20" s="53">
        <v>5</v>
      </c>
      <c r="K20" s="53">
        <v>7</v>
      </c>
      <c r="L20" s="270" t="s">
        <v>20</v>
      </c>
      <c r="M20" s="53">
        <v>15</v>
      </c>
      <c r="N20" s="270" t="s">
        <v>20</v>
      </c>
      <c r="O20" s="53">
        <v>8</v>
      </c>
      <c r="P20" s="270" t="s">
        <v>20</v>
      </c>
      <c r="Q20" s="53" t="s">
        <v>20</v>
      </c>
      <c r="R20" s="53" t="s">
        <v>20</v>
      </c>
      <c r="S20" s="53" t="s">
        <v>20</v>
      </c>
      <c r="T20" s="53" t="s">
        <v>20</v>
      </c>
      <c r="U20" s="53">
        <v>15</v>
      </c>
      <c r="V20" s="53" t="s">
        <v>20</v>
      </c>
      <c r="W20" s="53"/>
      <c r="X20" s="53"/>
      <c r="Y20" s="53"/>
      <c r="Z20" s="55"/>
      <c r="AA20" s="53"/>
      <c r="AB20" s="53"/>
      <c r="AC20" s="53"/>
      <c r="AD20" s="54"/>
      <c r="AE20" s="52" t="s">
        <v>20</v>
      </c>
      <c r="AF20" s="53" t="s">
        <v>20</v>
      </c>
      <c r="AG20" s="53" t="s">
        <v>20</v>
      </c>
      <c r="AH20" s="53"/>
      <c r="AI20" s="53"/>
      <c r="AJ20" s="55"/>
      <c r="AK20" s="55"/>
      <c r="AL20" s="54"/>
      <c r="AM20" s="142"/>
      <c r="AN20" s="159"/>
    </row>
    <row r="21" spans="1:40" ht="20.25" customHeight="1" x14ac:dyDescent="0.25">
      <c r="A21" s="28"/>
      <c r="B21" s="133">
        <v>16</v>
      </c>
      <c r="C21" s="30">
        <f>IF(Inscriptions!$D$34&lt;&gt;"",Inscriptions!$D$34,"")</f>
        <v>23</v>
      </c>
      <c r="D21" s="31" t="str">
        <f>IF(Inscriptions!$D$34&lt;&gt;"",Inscriptions!$E$34,"")</f>
        <v>RICHARD</v>
      </c>
      <c r="E21" s="31" t="str">
        <f>IF(Inscriptions!$D$34&lt;&gt;"",Inscriptions!$I$34,"")</f>
        <v>Cedric</v>
      </c>
      <c r="F21" s="138">
        <v>192.099999899789</v>
      </c>
      <c r="G21" s="52">
        <v>5</v>
      </c>
      <c r="H21" s="53">
        <v>10</v>
      </c>
      <c r="I21" s="53">
        <v>9</v>
      </c>
      <c r="J21" s="53">
        <v>8</v>
      </c>
      <c r="K21" s="53">
        <v>12</v>
      </c>
      <c r="L21" s="53">
        <v>8</v>
      </c>
      <c r="M21" s="270" t="s">
        <v>5</v>
      </c>
      <c r="N21" s="270" t="s">
        <v>20</v>
      </c>
      <c r="O21" s="270" t="s">
        <v>20</v>
      </c>
      <c r="P21" s="53" t="s">
        <v>20</v>
      </c>
      <c r="Q21" s="53" t="s">
        <v>20</v>
      </c>
      <c r="R21" s="53" t="s">
        <v>20</v>
      </c>
      <c r="S21" s="53" t="s">
        <v>20</v>
      </c>
      <c r="T21" s="53" t="s">
        <v>20</v>
      </c>
      <c r="U21" s="53" t="s">
        <v>20</v>
      </c>
      <c r="V21" s="53" t="s">
        <v>20</v>
      </c>
      <c r="W21" s="53"/>
      <c r="X21" s="53"/>
      <c r="Y21" s="53"/>
      <c r="Z21" s="55"/>
      <c r="AA21" s="53"/>
      <c r="AB21" s="53"/>
      <c r="AC21" s="53"/>
      <c r="AD21" s="54"/>
      <c r="AE21" s="52" t="s">
        <v>5</v>
      </c>
      <c r="AF21" s="53" t="s">
        <v>20</v>
      </c>
      <c r="AG21" s="53" t="s">
        <v>20</v>
      </c>
      <c r="AH21" s="53"/>
      <c r="AI21" s="53"/>
      <c r="AJ21" s="55"/>
      <c r="AK21" s="55"/>
      <c r="AL21" s="54"/>
      <c r="AM21" s="142"/>
      <c r="AN21" s="159"/>
    </row>
    <row r="22" spans="1:40" ht="20.25" customHeight="1" x14ac:dyDescent="0.25">
      <c r="A22" s="28"/>
      <c r="B22" s="133">
        <v>17</v>
      </c>
      <c r="C22" s="30">
        <f>IF(Inscriptions!$D$32&lt;&gt;"",Inscriptions!$D$32,"")</f>
        <v>10</v>
      </c>
      <c r="D22" s="31" t="str">
        <f>IF(Inscriptions!$D$32&lt;&gt;"",Inscriptions!$E$32,"")</f>
        <v>VITOUX</v>
      </c>
      <c r="E22" s="31" t="str">
        <f>IF(Inscriptions!$D$32&lt;&gt;"",Inscriptions!$I$32,"")</f>
        <v>Anthony</v>
      </c>
      <c r="F22" s="138">
        <v>206.1</v>
      </c>
      <c r="G22" s="52">
        <v>15</v>
      </c>
      <c r="H22" s="53">
        <v>14</v>
      </c>
      <c r="I22" s="53">
        <v>14</v>
      </c>
      <c r="J22" s="270" t="s">
        <v>4</v>
      </c>
      <c r="K22" s="53">
        <v>16</v>
      </c>
      <c r="L22" s="53">
        <v>12</v>
      </c>
      <c r="M22" s="53">
        <v>14</v>
      </c>
      <c r="N22" s="53">
        <v>13</v>
      </c>
      <c r="O22" s="53">
        <v>14</v>
      </c>
      <c r="P22" s="270" t="s">
        <v>20</v>
      </c>
      <c r="Q22" s="53">
        <v>14</v>
      </c>
      <c r="R22" s="270" t="s">
        <v>20</v>
      </c>
      <c r="S22" s="53" t="s">
        <v>20</v>
      </c>
      <c r="T22" s="53" t="s">
        <v>20</v>
      </c>
      <c r="U22" s="53" t="s">
        <v>20</v>
      </c>
      <c r="V22" s="53" t="s">
        <v>20</v>
      </c>
      <c r="W22" s="53"/>
      <c r="X22" s="53"/>
      <c r="Y22" s="53"/>
      <c r="Z22" s="55"/>
      <c r="AA22" s="53"/>
      <c r="AB22" s="53"/>
      <c r="AC22" s="53"/>
      <c r="AD22" s="54"/>
      <c r="AE22" s="52" t="s">
        <v>4</v>
      </c>
      <c r="AF22" s="53" t="s">
        <v>20</v>
      </c>
      <c r="AG22" s="53" t="s">
        <v>20</v>
      </c>
      <c r="AH22" s="53"/>
      <c r="AI22" s="53"/>
      <c r="AJ22" s="55"/>
      <c r="AK22" s="55"/>
      <c r="AL22" s="54"/>
      <c r="AM22" s="142"/>
      <c r="AN22" s="159"/>
    </row>
    <row r="23" spans="1:40" ht="20.25" customHeight="1" x14ac:dyDescent="0.25">
      <c r="A23" s="28"/>
      <c r="B23" s="133">
        <v>18</v>
      </c>
      <c r="C23" s="30">
        <f>IF(Inscriptions!$D$31&lt;&gt;"",Inscriptions!$D$31,"")</f>
        <v>354</v>
      </c>
      <c r="D23" s="31" t="str">
        <f>IF(Inscriptions!$D$31&lt;&gt;"",Inscriptions!$E$31,"")</f>
        <v>LEBRUMENT</v>
      </c>
      <c r="E23" s="31" t="str">
        <f>IF(Inscriptions!$D$31&lt;&gt;"",Inscriptions!$I$31,"")</f>
        <v>Joran</v>
      </c>
      <c r="F23" s="138">
        <v>260.10000000000002</v>
      </c>
      <c r="G23" s="269" t="s">
        <v>20</v>
      </c>
      <c r="H23" s="270" t="s">
        <v>20</v>
      </c>
      <c r="I23" s="270" t="s">
        <v>20</v>
      </c>
      <c r="J23" s="53" t="s">
        <v>4</v>
      </c>
      <c r="K23" s="53" t="s">
        <v>20</v>
      </c>
      <c r="L23" s="53" t="s">
        <v>20</v>
      </c>
      <c r="M23" s="53" t="s">
        <v>5</v>
      </c>
      <c r="N23" s="53" t="s">
        <v>20</v>
      </c>
      <c r="O23" s="53" t="s">
        <v>20</v>
      </c>
      <c r="P23" s="53" t="s">
        <v>20</v>
      </c>
      <c r="Q23" s="53" t="s">
        <v>20</v>
      </c>
      <c r="R23" s="53" t="s">
        <v>20</v>
      </c>
      <c r="S23" s="53" t="s">
        <v>20</v>
      </c>
      <c r="T23" s="53" t="s">
        <v>20</v>
      </c>
      <c r="U23" s="53" t="s">
        <v>20</v>
      </c>
      <c r="V23" s="53" t="s">
        <v>20</v>
      </c>
      <c r="W23" s="53"/>
      <c r="X23" s="53"/>
      <c r="Y23" s="53"/>
      <c r="Z23" s="55"/>
      <c r="AA23" s="53"/>
      <c r="AB23" s="53"/>
      <c r="AC23" s="53"/>
      <c r="AD23" s="54"/>
      <c r="AE23" s="52" t="s">
        <v>20</v>
      </c>
      <c r="AF23" s="53" t="s">
        <v>20</v>
      </c>
      <c r="AG23" s="53" t="s">
        <v>20</v>
      </c>
      <c r="AH23" s="53"/>
      <c r="AI23" s="53"/>
      <c r="AJ23" s="55"/>
      <c r="AK23" s="55"/>
      <c r="AL23" s="54"/>
      <c r="AM23" s="142"/>
      <c r="AN23" s="159"/>
    </row>
    <row r="24" spans="1:40" ht="20.25" customHeight="1" x14ac:dyDescent="0.25">
      <c r="A24" s="28"/>
      <c r="B24" s="133">
        <v>19</v>
      </c>
      <c r="C24" s="30">
        <f>IF(Inscriptions!$D$36&lt;&gt;"",Inscriptions!$D$36,"")</f>
        <v>86</v>
      </c>
      <c r="D24" s="31" t="str">
        <f>IF(Inscriptions!$D$36&lt;&gt;"",Inscriptions!$E$36,"")</f>
        <v>BESSON</v>
      </c>
      <c r="E24" s="31" t="str">
        <f>IF(Inscriptions!$D$36&lt;&gt;"",Inscriptions!$I$36,"")</f>
        <v>Pascal</v>
      </c>
      <c r="F24" s="138">
        <v>260.10000000000002</v>
      </c>
      <c r="G24" s="269" t="s">
        <v>20</v>
      </c>
      <c r="H24" s="270" t="s">
        <v>20</v>
      </c>
      <c r="I24" s="270" t="s">
        <v>20</v>
      </c>
      <c r="J24" s="53" t="s">
        <v>4</v>
      </c>
      <c r="K24" s="53" t="s">
        <v>20</v>
      </c>
      <c r="L24" s="53" t="s">
        <v>20</v>
      </c>
      <c r="M24" s="53" t="s">
        <v>5</v>
      </c>
      <c r="N24" s="53" t="s">
        <v>20</v>
      </c>
      <c r="O24" s="53" t="s">
        <v>20</v>
      </c>
      <c r="P24" s="53" t="s">
        <v>20</v>
      </c>
      <c r="Q24" s="53" t="s">
        <v>20</v>
      </c>
      <c r="R24" s="53" t="s">
        <v>20</v>
      </c>
      <c r="S24" s="53" t="s">
        <v>20</v>
      </c>
      <c r="T24" s="53" t="s">
        <v>20</v>
      </c>
      <c r="U24" s="53" t="s">
        <v>20</v>
      </c>
      <c r="V24" s="53" t="s">
        <v>20</v>
      </c>
      <c r="W24" s="53"/>
      <c r="X24" s="53"/>
      <c r="Y24" s="53"/>
      <c r="Z24" s="55"/>
      <c r="AA24" s="53"/>
      <c r="AB24" s="53"/>
      <c r="AC24" s="53"/>
      <c r="AD24" s="54"/>
      <c r="AE24" s="52" t="s">
        <v>20</v>
      </c>
      <c r="AF24" s="53" t="s">
        <v>20</v>
      </c>
      <c r="AG24" s="53" t="s">
        <v>20</v>
      </c>
      <c r="AH24" s="53"/>
      <c r="AI24" s="53"/>
      <c r="AJ24" s="55"/>
      <c r="AK24" s="55"/>
      <c r="AL24" s="54"/>
      <c r="AM24" s="142"/>
      <c r="AN24" s="159"/>
    </row>
    <row r="25" spans="1:40" ht="20.25" customHeight="1" x14ac:dyDescent="0.25">
      <c r="A25" s="28"/>
      <c r="B25" s="133"/>
      <c r="C25" s="30" t="str">
        <f>IF(Inscriptions!$D$38&lt;&gt;"",Inscriptions!$D$38,"")</f>
        <v/>
      </c>
      <c r="D25" s="31" t="str">
        <f>IF(Inscriptions!$D$38&lt;&gt;"",Inscriptions!$E$38,"")</f>
        <v/>
      </c>
      <c r="E25" s="31" t="str">
        <f>IF(Inscriptions!$D$38&lt;&gt;"",Inscriptions!$I$38,"")</f>
        <v/>
      </c>
      <c r="F25" s="138"/>
      <c r="G25" s="52"/>
      <c r="H25" s="53"/>
      <c r="I25" s="53"/>
      <c r="J25" s="53"/>
      <c r="K25" s="53"/>
      <c r="L25" s="53"/>
      <c r="M25" s="53"/>
      <c r="N25" s="53"/>
      <c r="O25" s="53"/>
      <c r="P25" s="53"/>
      <c r="Q25" s="53"/>
      <c r="R25" s="53"/>
      <c r="S25" s="53"/>
      <c r="T25" s="53"/>
      <c r="U25" s="53"/>
      <c r="V25" s="53"/>
      <c r="W25" s="53"/>
      <c r="X25" s="53"/>
      <c r="Y25" s="53"/>
      <c r="Z25" s="55"/>
      <c r="AA25" s="53"/>
      <c r="AB25" s="53"/>
      <c r="AC25" s="53"/>
      <c r="AD25" s="54"/>
      <c r="AE25" s="65"/>
      <c r="AF25" s="53"/>
      <c r="AG25" s="53"/>
      <c r="AH25" s="53"/>
      <c r="AI25" s="53"/>
      <c r="AJ25" s="55"/>
      <c r="AK25" s="55"/>
      <c r="AL25" s="54"/>
      <c r="AM25" s="142"/>
      <c r="AN25" s="159"/>
    </row>
    <row r="26" spans="1:40" ht="20.25" customHeight="1" x14ac:dyDescent="0.25">
      <c r="A26" s="28"/>
      <c r="B26" s="133"/>
      <c r="C26" s="30" t="str">
        <f>IF(Inscriptions!$D$39&lt;&gt;"",Inscriptions!$D$39,"")</f>
        <v/>
      </c>
      <c r="D26" s="31" t="str">
        <f>IF(Inscriptions!$D$39&lt;&gt;"",Inscriptions!$E$39,"")</f>
        <v/>
      </c>
      <c r="E26" s="31" t="str">
        <f>IF(Inscriptions!$D$39&lt;&gt;"",Inscriptions!$I$39,"")</f>
        <v/>
      </c>
      <c r="F26" s="138"/>
      <c r="G26" s="52"/>
      <c r="H26" s="53"/>
      <c r="I26" s="53"/>
      <c r="J26" s="53"/>
      <c r="K26" s="53"/>
      <c r="L26" s="53"/>
      <c r="M26" s="53"/>
      <c r="N26" s="53"/>
      <c r="O26" s="53"/>
      <c r="P26" s="53"/>
      <c r="Q26" s="53"/>
      <c r="R26" s="53"/>
      <c r="S26" s="53"/>
      <c r="T26" s="53"/>
      <c r="U26" s="53"/>
      <c r="V26" s="53"/>
      <c r="W26" s="53"/>
      <c r="X26" s="53"/>
      <c r="Y26" s="53"/>
      <c r="Z26" s="55"/>
      <c r="AA26" s="53"/>
      <c r="AB26" s="53"/>
      <c r="AC26" s="53"/>
      <c r="AD26" s="54"/>
      <c r="AE26" s="52"/>
      <c r="AF26" s="53"/>
      <c r="AG26" s="53"/>
      <c r="AH26" s="53"/>
      <c r="AI26" s="53"/>
      <c r="AJ26" s="55"/>
      <c r="AK26" s="55"/>
      <c r="AL26" s="54"/>
      <c r="AM26" s="142"/>
      <c r="AN26" s="159"/>
    </row>
    <row r="27" spans="1:40" ht="20.25" customHeight="1" x14ac:dyDescent="0.25">
      <c r="A27" s="28"/>
      <c r="B27" s="133"/>
      <c r="C27" s="30" t="str">
        <f>IF(Inscriptions!$D$40&lt;&gt;"",Inscriptions!$D$40,"")</f>
        <v/>
      </c>
      <c r="D27" s="31" t="str">
        <f>IF(Inscriptions!$D$40&lt;&gt;"",Inscriptions!$E$40,"")</f>
        <v/>
      </c>
      <c r="E27" s="31" t="str">
        <f>IF(Inscriptions!$D$40&lt;&gt;"",Inscriptions!$I$40,"")</f>
        <v/>
      </c>
      <c r="F27" s="138"/>
      <c r="G27" s="52"/>
      <c r="H27" s="53"/>
      <c r="I27" s="53"/>
      <c r="J27" s="53"/>
      <c r="K27" s="53"/>
      <c r="L27" s="53"/>
      <c r="M27" s="53"/>
      <c r="N27" s="53"/>
      <c r="O27" s="53"/>
      <c r="P27" s="53"/>
      <c r="Q27" s="53"/>
      <c r="R27" s="53"/>
      <c r="S27" s="53"/>
      <c r="T27" s="53"/>
      <c r="U27" s="53"/>
      <c r="V27" s="53"/>
      <c r="W27" s="53"/>
      <c r="X27" s="53"/>
      <c r="Y27" s="53"/>
      <c r="Z27" s="55"/>
      <c r="AA27" s="53"/>
      <c r="AB27" s="53"/>
      <c r="AC27" s="53"/>
      <c r="AD27" s="54"/>
      <c r="AE27" s="52"/>
      <c r="AF27" s="53"/>
      <c r="AG27" s="53"/>
      <c r="AH27" s="53"/>
      <c r="AI27" s="53"/>
      <c r="AJ27" s="55"/>
      <c r="AK27" s="55"/>
      <c r="AL27" s="54"/>
      <c r="AM27" s="142"/>
      <c r="AN27" s="159"/>
    </row>
    <row r="28" spans="1:40" ht="20.25" customHeight="1" x14ac:dyDescent="0.25">
      <c r="A28" s="28"/>
      <c r="B28" s="133"/>
      <c r="C28" s="30" t="str">
        <f>IF(Inscriptions!$D$41&lt;&gt;"",Inscriptions!$D$41,"")</f>
        <v/>
      </c>
      <c r="D28" s="31" t="str">
        <f>IF(Inscriptions!$D$41&lt;&gt;"",Inscriptions!$E$41,"")</f>
        <v/>
      </c>
      <c r="E28" s="31" t="str">
        <f>IF(Inscriptions!$D$41&lt;&gt;"",Inscriptions!$I$41,"")</f>
        <v/>
      </c>
      <c r="F28" s="138"/>
      <c r="G28" s="52"/>
      <c r="H28" s="53"/>
      <c r="I28" s="53"/>
      <c r="J28" s="53"/>
      <c r="K28" s="53"/>
      <c r="L28" s="53"/>
      <c r="M28" s="53"/>
      <c r="N28" s="53"/>
      <c r="O28" s="53"/>
      <c r="P28" s="53"/>
      <c r="Q28" s="53"/>
      <c r="R28" s="53"/>
      <c r="S28" s="53"/>
      <c r="T28" s="53"/>
      <c r="U28" s="53"/>
      <c r="V28" s="53"/>
      <c r="W28" s="53"/>
      <c r="X28" s="53"/>
      <c r="Y28" s="53"/>
      <c r="Z28" s="55"/>
      <c r="AA28" s="53"/>
      <c r="AB28" s="53"/>
      <c r="AC28" s="53"/>
      <c r="AD28" s="54"/>
      <c r="AE28" s="52"/>
      <c r="AF28" s="53"/>
      <c r="AG28" s="53"/>
      <c r="AH28" s="53"/>
      <c r="AI28" s="53"/>
      <c r="AJ28" s="55"/>
      <c r="AK28" s="55"/>
      <c r="AL28" s="54"/>
      <c r="AM28" s="142"/>
      <c r="AN28" s="159"/>
    </row>
    <row r="29" spans="1:40" ht="20.25" customHeight="1" x14ac:dyDescent="0.25">
      <c r="A29" s="28"/>
      <c r="B29" s="133"/>
      <c r="C29" s="30" t="str">
        <f>IF(Inscriptions!$D$42&lt;&gt;"",Inscriptions!$D$42,"")</f>
        <v/>
      </c>
      <c r="D29" s="31" t="str">
        <f>IF(Inscriptions!$D$42&lt;&gt;"",Inscriptions!$E$42,"")</f>
        <v/>
      </c>
      <c r="E29" s="31" t="str">
        <f>IF(Inscriptions!$D$42&lt;&gt;"",Inscriptions!$I$42,"")</f>
        <v/>
      </c>
      <c r="F29" s="138"/>
      <c r="G29" s="52"/>
      <c r="H29" s="53"/>
      <c r="I29" s="53"/>
      <c r="J29" s="53"/>
      <c r="K29" s="53"/>
      <c r="L29" s="53"/>
      <c r="M29" s="53"/>
      <c r="N29" s="53"/>
      <c r="O29" s="53"/>
      <c r="P29" s="53"/>
      <c r="Q29" s="53"/>
      <c r="R29" s="53"/>
      <c r="S29" s="53"/>
      <c r="T29" s="53"/>
      <c r="U29" s="53"/>
      <c r="V29" s="53"/>
      <c r="W29" s="53"/>
      <c r="X29" s="53"/>
      <c r="Y29" s="53"/>
      <c r="Z29" s="55"/>
      <c r="AA29" s="53"/>
      <c r="AB29" s="53"/>
      <c r="AC29" s="53"/>
      <c r="AD29" s="54"/>
      <c r="AE29" s="52"/>
      <c r="AF29" s="53"/>
      <c r="AG29" s="53"/>
      <c r="AH29" s="53"/>
      <c r="AI29" s="53"/>
      <c r="AJ29" s="55"/>
      <c r="AK29" s="55"/>
      <c r="AL29" s="54"/>
      <c r="AM29" s="142"/>
      <c r="AN29" s="159"/>
    </row>
    <row r="30" spans="1:40" ht="20.25" customHeight="1" thickBot="1" x14ac:dyDescent="0.3">
      <c r="A30" s="28"/>
      <c r="B30" s="246"/>
      <c r="C30" s="30" t="str">
        <f>IF(Inscriptions!$D$43&lt;&gt;"",Inscriptions!$D$43,"")</f>
        <v/>
      </c>
      <c r="D30" s="31" t="str">
        <f>IF(Inscriptions!$D$43&lt;&gt;"",Inscriptions!$E$43,"")</f>
        <v/>
      </c>
      <c r="E30" s="267" t="str">
        <f>IF(Inscriptions!$D$43&lt;&gt;"",Inscriptions!$I$43,"")</f>
        <v/>
      </c>
      <c r="F30" s="247"/>
      <c r="G30" s="248"/>
      <c r="H30" s="249"/>
      <c r="I30" s="249"/>
      <c r="J30" s="249"/>
      <c r="K30" s="249"/>
      <c r="L30" s="249"/>
      <c r="M30" s="249"/>
      <c r="N30" s="249"/>
      <c r="O30" s="249"/>
      <c r="P30" s="249"/>
      <c r="Q30" s="249"/>
      <c r="R30" s="249"/>
      <c r="S30" s="249"/>
      <c r="T30" s="249"/>
      <c r="U30" s="249"/>
      <c r="V30" s="249"/>
      <c r="W30" s="249"/>
      <c r="X30" s="249"/>
      <c r="Y30" s="249"/>
      <c r="Z30" s="250"/>
      <c r="AA30" s="249"/>
      <c r="AB30" s="249"/>
      <c r="AC30" s="249"/>
      <c r="AD30" s="251"/>
      <c r="AE30" s="248"/>
      <c r="AF30" s="249"/>
      <c r="AG30" s="249"/>
      <c r="AH30" s="249"/>
      <c r="AI30" s="249"/>
      <c r="AJ30" s="250"/>
      <c r="AK30" s="250"/>
      <c r="AL30" s="251"/>
      <c r="AM30" s="252"/>
      <c r="AN30" s="159"/>
    </row>
    <row r="31" spans="1:40" ht="9" customHeight="1" thickTop="1" x14ac:dyDescent="0.25">
      <c r="A31" s="28"/>
      <c r="B31" s="28"/>
      <c r="C31" s="174"/>
      <c r="D31" s="175"/>
      <c r="E31" s="175"/>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139"/>
      <c r="AF31" s="139"/>
      <c r="AG31" s="139"/>
      <c r="AH31" s="139"/>
      <c r="AI31" s="139"/>
      <c r="AJ31" s="139"/>
      <c r="AK31" s="139"/>
      <c r="AL31" s="139"/>
      <c r="AM31" s="146"/>
      <c r="AN31" s="146"/>
    </row>
    <row r="32" spans="1:40" ht="16.5" customHeight="1" x14ac:dyDescent="0.25">
      <c r="A32" s="125"/>
      <c r="B32" s="125"/>
      <c r="C32" s="125"/>
      <c r="D32" s="125"/>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147"/>
      <c r="AF32" s="147"/>
      <c r="AG32" s="147"/>
      <c r="AH32" s="147"/>
      <c r="AI32" s="147"/>
      <c r="AJ32" s="147"/>
      <c r="AK32" s="147"/>
      <c r="AL32" s="147"/>
      <c r="AM32" s="148"/>
      <c r="AN32" s="148"/>
    </row>
    <row r="33" spans="2:30" ht="15.75" hidden="1" thickBot="1" x14ac:dyDescent="0.3">
      <c r="E33" s="258"/>
      <c r="F33" s="259"/>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row>
    <row r="34" spans="2:30" ht="18" hidden="1" thickTop="1" x14ac:dyDescent="0.25">
      <c r="B34" s="14">
        <v>1</v>
      </c>
      <c r="C34" s="33">
        <f>IF(Inscriptions!$D$19&lt;&gt;"",Inscriptions!$D$19,"")</f>
        <v>57</v>
      </c>
      <c r="D34" s="32" t="str">
        <f>IF(Inscriptions!$D$19&lt;&gt;"",Inscriptions!$E$19,"")</f>
        <v>ROSIER</v>
      </c>
      <c r="E34" s="32" t="str">
        <f>IF(Inscriptions!$D$19&lt;&gt;"",Inscriptions!$I$19,"")</f>
        <v>Alain</v>
      </c>
      <c r="F34" s="259"/>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row>
    <row r="35" spans="2:30" ht="17.25" hidden="1" x14ac:dyDescent="0.25">
      <c r="B35" s="14">
        <v>2</v>
      </c>
      <c r="C35" s="30">
        <f>IF(Inscriptions!$D$20&lt;&gt;"",Inscriptions!$D$20,"")</f>
        <v>81</v>
      </c>
      <c r="D35" s="31" t="str">
        <f>IF(Inscriptions!$D$20&lt;&gt;"",Inscriptions!$E$20,"")</f>
        <v>COUDENEAU</v>
      </c>
      <c r="E35" s="31" t="str">
        <f>IF(Inscriptions!$D$20&lt;&gt;"",Inscriptions!$I$20,"")</f>
        <v>Michel</v>
      </c>
      <c r="F35" s="259"/>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row>
    <row r="36" spans="2:30" ht="17.25" hidden="1" x14ac:dyDescent="0.25">
      <c r="B36" s="14">
        <v>3</v>
      </c>
      <c r="C36" s="30">
        <f>IF(Inscriptions!$D$21&lt;&gt;"",Inscriptions!$D$21,"")</f>
        <v>85</v>
      </c>
      <c r="D36" s="31" t="str">
        <f>IF(Inscriptions!$D$21&lt;&gt;"",Inscriptions!$E$21,"")</f>
        <v>GIBAUD</v>
      </c>
      <c r="E36" s="31" t="str">
        <f>IF(Inscriptions!$D$21&lt;&gt;"",Inscriptions!$I$21,"")</f>
        <v>Stephane</v>
      </c>
      <c r="F36" s="259"/>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row>
    <row r="37" spans="2:30" ht="17.25" hidden="1" x14ac:dyDescent="0.25">
      <c r="B37" s="14">
        <v>4</v>
      </c>
      <c r="C37" s="30">
        <f>IF(Inscriptions!$D$22&lt;&gt;"",Inscriptions!$D$22,"")</f>
        <v>3</v>
      </c>
      <c r="D37" s="31" t="str">
        <f>IF(Inscriptions!$D$22&lt;&gt;"",Inscriptions!$E$22,"")</f>
        <v>RAEVEL</v>
      </c>
      <c r="E37" s="31" t="str">
        <f>IF(Inscriptions!$D$22&lt;&gt;"",Inscriptions!$I$22,"")</f>
        <v>Guy</v>
      </c>
      <c r="F37" s="259"/>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row>
    <row r="38" spans="2:30" ht="17.25" hidden="1" x14ac:dyDescent="0.25">
      <c r="B38" s="14">
        <v>5</v>
      </c>
      <c r="C38" s="30">
        <f>IF(Inscriptions!$D$23&lt;&gt;"",Inscriptions!$D$23,"")</f>
        <v>78</v>
      </c>
      <c r="D38" s="31" t="str">
        <f>IF(Inscriptions!$D$23&lt;&gt;"",Inscriptions!$E$23,"")</f>
        <v>LE TALLEC</v>
      </c>
      <c r="E38" s="31" t="str">
        <f>IF(Inscriptions!$D$23&lt;&gt;"",Inscriptions!$I$23,"")</f>
        <v>Jean-Michel</v>
      </c>
      <c r="F38" s="259"/>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row>
    <row r="39" spans="2:30" ht="17.25" hidden="1" x14ac:dyDescent="0.25">
      <c r="B39" s="14">
        <v>6</v>
      </c>
      <c r="C39" s="30">
        <f>IF(Inscriptions!$D$24&lt;&gt;"",Inscriptions!$D$24,"")</f>
        <v>357</v>
      </c>
      <c r="D39" s="31" t="str">
        <f>IF(Inscriptions!$D$24&lt;&gt;"",Inscriptions!$E$24,"")</f>
        <v>LEBRUMENT</v>
      </c>
      <c r="E39" s="31" t="str">
        <f>IF(Inscriptions!$D$24&lt;&gt;"",Inscriptions!$I$24,"")</f>
        <v>Pascal</v>
      </c>
      <c r="F39" s="259"/>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row>
    <row r="40" spans="2:30" ht="17.25" hidden="1" x14ac:dyDescent="0.25">
      <c r="B40" s="14">
        <v>7</v>
      </c>
      <c r="C40" s="30">
        <f>IF(Inscriptions!$D$25&lt;&gt;"",Inscriptions!$D$25,"")</f>
        <v>26</v>
      </c>
      <c r="D40" s="31" t="str">
        <f>IF(Inscriptions!$D$25&lt;&gt;"",Inscriptions!$E$25,"")</f>
        <v>FIQUET</v>
      </c>
      <c r="E40" s="31" t="str">
        <f>IF(Inscriptions!$D$25&lt;&gt;"",Inscriptions!$I$25,"")</f>
        <v>Georges</v>
      </c>
      <c r="F40" s="259"/>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row>
    <row r="41" spans="2:30" ht="17.25" hidden="1" x14ac:dyDescent="0.25">
      <c r="B41" s="14">
        <v>8</v>
      </c>
      <c r="C41" s="30">
        <f>IF(Inscriptions!$D$26&lt;&gt;"",Inscriptions!$D$26,"")</f>
        <v>98</v>
      </c>
      <c r="D41" s="31" t="str">
        <f>IF(Inscriptions!$D$26&lt;&gt;"",Inscriptions!$E$26,"")</f>
        <v>CAVAL</v>
      </c>
      <c r="E41" s="31" t="str">
        <f>IF(Inscriptions!$D$26&lt;&gt;"",Inscriptions!$I$26,"")</f>
        <v>Mickael</v>
      </c>
      <c r="F41" s="259"/>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row>
    <row r="42" spans="2:30" ht="17.25" hidden="1" x14ac:dyDescent="0.25">
      <c r="B42" s="14">
        <v>9</v>
      </c>
      <c r="C42" s="30">
        <f>IF(Inscriptions!$D$27&lt;&gt;"",Inscriptions!$D$27,"")</f>
        <v>17</v>
      </c>
      <c r="D42" s="31" t="str">
        <f>IF(Inscriptions!$D$27&lt;&gt;"",Inscriptions!$E$27,"")</f>
        <v>SAZERAT</v>
      </c>
      <c r="E42" s="31" t="str">
        <f>IF(Inscriptions!$D$27&lt;&gt;"",Inscriptions!$I$27,"")</f>
        <v>Michel</v>
      </c>
      <c r="F42" s="259"/>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row>
    <row r="43" spans="2:30" ht="17.25" hidden="1" x14ac:dyDescent="0.25">
      <c r="B43" s="14">
        <v>10</v>
      </c>
      <c r="C43" s="30">
        <f>IF(Inscriptions!$D$28&lt;&gt;"",Inscriptions!$D$28,"")</f>
        <v>60</v>
      </c>
      <c r="D43" s="31" t="str">
        <f>IF(Inscriptions!$D$28&lt;&gt;"",Inscriptions!$E$28,"")</f>
        <v>AUGER</v>
      </c>
      <c r="E43" s="31" t="str">
        <f>IF(Inscriptions!$D$28&lt;&gt;"",Inscriptions!$I$28,"")</f>
        <v>Alain</v>
      </c>
      <c r="F43" s="259"/>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row>
    <row r="44" spans="2:30" ht="17.25" hidden="1" x14ac:dyDescent="0.25">
      <c r="B44" s="14">
        <v>11</v>
      </c>
      <c r="C44" s="30">
        <f>IF(Inscriptions!$D$29&lt;&gt;"",Inscriptions!$D$29,"")</f>
        <v>65</v>
      </c>
      <c r="D44" s="31" t="str">
        <f>IF(Inscriptions!$D$29&lt;&gt;"",Inscriptions!$E$29,"")</f>
        <v>AUGER</v>
      </c>
      <c r="E44" s="31" t="str">
        <f>IF(Inscriptions!$D$29&lt;&gt;"",Inscriptions!$I$29,"")</f>
        <v>Nicolas</v>
      </c>
      <c r="F44" s="259"/>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row>
    <row r="45" spans="2:30" ht="17.25" hidden="1" x14ac:dyDescent="0.25">
      <c r="B45" s="14">
        <v>12</v>
      </c>
      <c r="C45" s="30">
        <f>IF(Inscriptions!$D$30&lt;&gt;"",Inscriptions!$D$30,"")</f>
        <v>54</v>
      </c>
      <c r="D45" s="31" t="str">
        <f>IF(Inscriptions!$D$30&lt;&gt;"",Inscriptions!$E$30,"")</f>
        <v>LAURAT</v>
      </c>
      <c r="E45" s="31" t="str">
        <f>IF(Inscriptions!$D$30&lt;&gt;"",Inscriptions!$I$30,"")</f>
        <v>Thierry</v>
      </c>
      <c r="F45" s="259"/>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row>
    <row r="46" spans="2:30" ht="17.25" hidden="1" x14ac:dyDescent="0.25">
      <c r="B46" s="14">
        <v>13</v>
      </c>
      <c r="C46" s="30">
        <f>IF(Inscriptions!$D$31&lt;&gt;"",Inscriptions!$D$31,"")</f>
        <v>354</v>
      </c>
      <c r="D46" s="31" t="str">
        <f>IF(Inscriptions!$D$31&lt;&gt;"",Inscriptions!$E$31,"")</f>
        <v>LEBRUMENT</v>
      </c>
      <c r="E46" s="31" t="str">
        <f>IF(Inscriptions!$D$31&lt;&gt;"",Inscriptions!$I$31,"")</f>
        <v>Joran</v>
      </c>
      <c r="F46" s="259"/>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row>
    <row r="47" spans="2:30" ht="17.25" hidden="1" x14ac:dyDescent="0.25">
      <c r="B47" s="14">
        <v>14</v>
      </c>
      <c r="C47" s="30">
        <f>IF(Inscriptions!$D$32&lt;&gt;"",Inscriptions!$D$32,"")</f>
        <v>10</v>
      </c>
      <c r="D47" s="31" t="str">
        <f>IF(Inscriptions!$D$32&lt;&gt;"",Inscriptions!$E$32,"")</f>
        <v>VITOUX</v>
      </c>
      <c r="E47" s="31" t="str">
        <f>IF(Inscriptions!$D$32&lt;&gt;"",Inscriptions!$I$32,"")</f>
        <v>Anthony</v>
      </c>
      <c r="F47" s="259"/>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row>
    <row r="48" spans="2:30" ht="17.25" hidden="1" x14ac:dyDescent="0.25">
      <c r="B48" s="14">
        <v>15</v>
      </c>
      <c r="C48" s="30">
        <f>IF(Inscriptions!$D$33&lt;&gt;"",Inscriptions!$D$33,"")</f>
        <v>95</v>
      </c>
      <c r="D48" s="31" t="str">
        <f>IF(Inscriptions!$D$33&lt;&gt;"",Inscriptions!$E$33,"")</f>
        <v>LAPIQUE</v>
      </c>
      <c r="E48" s="31" t="str">
        <f>IF(Inscriptions!$D$33&lt;&gt;"",Inscriptions!$I$33,"")</f>
        <v>Claude</v>
      </c>
      <c r="F48" s="259"/>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ht="17.25" hidden="1" x14ac:dyDescent="0.25">
      <c r="B49" s="14">
        <v>16</v>
      </c>
      <c r="C49" s="30">
        <f>IF(Inscriptions!$D$34&lt;&gt;"",Inscriptions!$D$34,"")</f>
        <v>23</v>
      </c>
      <c r="D49" s="31" t="str">
        <f>IF(Inscriptions!$D$34&lt;&gt;"",Inscriptions!$E$34,"")</f>
        <v>RICHARD</v>
      </c>
      <c r="E49" s="31" t="str">
        <f>IF(Inscriptions!$D$34&lt;&gt;"",Inscriptions!$I$34,"")</f>
        <v>Cedric</v>
      </c>
      <c r="F49" s="259"/>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row>
    <row r="50" spans="2:30" ht="17.25" hidden="1" x14ac:dyDescent="0.25">
      <c r="B50" s="14">
        <v>17</v>
      </c>
      <c r="C50" s="30">
        <f>IF(Inscriptions!$D$35&lt;&gt;"",Inscriptions!$D$35,"")</f>
        <v>504</v>
      </c>
      <c r="D50" s="31" t="str">
        <f>IF(Inscriptions!$D$35&lt;&gt;"",Inscriptions!$E$35,"")</f>
        <v>GOURBE</v>
      </c>
      <c r="E50" s="31" t="str">
        <f>IF(Inscriptions!$D$35&lt;&gt;"",Inscriptions!$I$35,"")</f>
        <v>Alain</v>
      </c>
      <c r="F50" s="259"/>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row>
    <row r="51" spans="2:30" ht="17.25" hidden="1" x14ac:dyDescent="0.25">
      <c r="B51" s="14">
        <v>18</v>
      </c>
      <c r="C51" s="30">
        <f>IF(Inscriptions!$D$36&lt;&gt;"",Inscriptions!$D$36,"")</f>
        <v>86</v>
      </c>
      <c r="D51" s="31" t="str">
        <f>IF(Inscriptions!$D$36&lt;&gt;"",Inscriptions!$E$36,"")</f>
        <v>BESSON</v>
      </c>
      <c r="E51" s="31" t="str">
        <f>IF(Inscriptions!$D$36&lt;&gt;"",Inscriptions!$I$36,"")</f>
        <v>Pascal</v>
      </c>
      <c r="F51" s="259"/>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row>
    <row r="52" spans="2:30" ht="17.25" hidden="1" x14ac:dyDescent="0.25">
      <c r="B52" s="14">
        <v>19</v>
      </c>
      <c r="C52" s="30">
        <f>IF(Inscriptions!$D$37&lt;&gt;"",Inscriptions!$D$37,"")</f>
        <v>308</v>
      </c>
      <c r="D52" s="31" t="str">
        <f>IF(Inscriptions!$D$37&lt;&gt;"",Inscriptions!$E$37,"")</f>
        <v>PAUL</v>
      </c>
      <c r="E52" s="31" t="str">
        <f>IF(Inscriptions!$D$37&lt;&gt;"",Inscriptions!$I$37,"")</f>
        <v>Robert</v>
      </c>
      <c r="F52" s="259"/>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row>
    <row r="53" spans="2:30" ht="17.25" hidden="1" x14ac:dyDescent="0.25">
      <c r="B53" s="14">
        <v>20</v>
      </c>
      <c r="C53" s="30" t="str">
        <f>IF(Inscriptions!$D$38&lt;&gt;"",Inscriptions!$D$38,"")</f>
        <v/>
      </c>
      <c r="D53" s="31" t="str">
        <f>IF(Inscriptions!$D$38&lt;&gt;"",Inscriptions!$E$38,"")</f>
        <v/>
      </c>
      <c r="E53" s="31" t="str">
        <f>IF(Inscriptions!$D$38&lt;&gt;"",Inscriptions!$I$38,"")</f>
        <v/>
      </c>
      <c r="F53" s="259"/>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row>
    <row r="54" spans="2:30" ht="17.25" hidden="1" x14ac:dyDescent="0.25">
      <c r="B54" s="14">
        <v>21</v>
      </c>
      <c r="C54" s="30" t="str">
        <f>IF(Inscriptions!$D$39&lt;&gt;"",Inscriptions!$D$39,"")</f>
        <v/>
      </c>
      <c r="D54" s="31" t="str">
        <f>IF(Inscriptions!$D$39&lt;&gt;"",Inscriptions!$E$39,"")</f>
        <v/>
      </c>
      <c r="E54" s="31" t="str">
        <f>IF(Inscriptions!$D$39&lt;&gt;"",Inscriptions!$I$39,"")</f>
        <v/>
      </c>
      <c r="F54" s="259"/>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row>
    <row r="55" spans="2:30" ht="17.25" hidden="1" x14ac:dyDescent="0.25">
      <c r="B55" s="14">
        <v>22</v>
      </c>
      <c r="C55" s="30" t="str">
        <f>IF(Inscriptions!$D$40&lt;&gt;"",Inscriptions!$D$40,"")</f>
        <v/>
      </c>
      <c r="D55" s="31" t="str">
        <f>IF(Inscriptions!$D$40&lt;&gt;"",Inscriptions!$E$40,"")</f>
        <v/>
      </c>
      <c r="E55" s="31" t="str">
        <f>IF(Inscriptions!$D$40&lt;&gt;"",Inscriptions!$I$40,"")</f>
        <v/>
      </c>
      <c r="F55" s="259"/>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row>
    <row r="56" spans="2:30" ht="17.25" hidden="1" x14ac:dyDescent="0.25">
      <c r="B56" s="14">
        <v>23</v>
      </c>
      <c r="C56" s="30" t="str">
        <f>IF(Inscriptions!$D$41&lt;&gt;"",Inscriptions!$D$41,"")</f>
        <v/>
      </c>
      <c r="D56" s="31" t="str">
        <f>IF(Inscriptions!$D$41&lt;&gt;"",Inscriptions!$E$41,"")</f>
        <v/>
      </c>
      <c r="E56" s="31" t="str">
        <f>IF(Inscriptions!$D$41&lt;&gt;"",Inscriptions!$I$41,"")</f>
        <v/>
      </c>
      <c r="F56" s="259"/>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row>
    <row r="57" spans="2:30" ht="17.25" hidden="1" x14ac:dyDescent="0.25">
      <c r="B57" s="14">
        <v>24</v>
      </c>
      <c r="C57" s="30" t="str">
        <f>IF(Inscriptions!$D$42&lt;&gt;"",Inscriptions!$D$42,"")</f>
        <v/>
      </c>
      <c r="D57" s="31" t="str">
        <f>IF(Inscriptions!$D$42&lt;&gt;"",Inscriptions!$E$42,"")</f>
        <v/>
      </c>
      <c r="E57" s="31" t="str">
        <f>IF(Inscriptions!$D$42&lt;&gt;"",Inscriptions!$I$42,"")</f>
        <v/>
      </c>
      <c r="F57" s="259"/>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row>
    <row r="58" spans="2:30" ht="18" hidden="1" thickBot="1" x14ac:dyDescent="0.3">
      <c r="B58" s="14">
        <v>25</v>
      </c>
      <c r="C58" s="30" t="str">
        <f>IF(Inscriptions!$D$43&lt;&gt;"",Inscriptions!$D$43,"")</f>
        <v/>
      </c>
      <c r="D58" s="31" t="str">
        <f>IF(Inscriptions!$D$43&lt;&gt;"",Inscriptions!$E$43,"")</f>
        <v/>
      </c>
      <c r="E58" s="31" t="str">
        <f>IF(Inscriptions!$D$43&lt;&gt;"",Inscriptions!$I$43,"")</f>
        <v/>
      </c>
      <c r="F58" s="259"/>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ht="8.25" hidden="1" customHeight="1" thickTop="1" x14ac:dyDescent="0.25">
      <c r="C59" s="174"/>
      <c r="D59" s="175"/>
      <c r="E59" s="175"/>
      <c r="F59" s="259"/>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ht="17.25" hidden="1" x14ac:dyDescent="0.25">
      <c r="C60" s="67"/>
      <c r="D60" s="68"/>
      <c r="E60" s="68"/>
      <c r="F60" s="259"/>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row>
    <row r="61" spans="2:30" ht="17.25" x14ac:dyDescent="0.25">
      <c r="C61" s="67"/>
      <c r="D61" s="68"/>
      <c r="E61" s="68"/>
      <c r="F61" s="259"/>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row>
    <row r="62" spans="2:30" ht="17.25" x14ac:dyDescent="0.25">
      <c r="C62" s="67"/>
      <c r="D62" s="68"/>
      <c r="E62" s="68"/>
      <c r="F62" s="259"/>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row>
    <row r="63" spans="2:30" ht="17.25" x14ac:dyDescent="0.25">
      <c r="C63" s="67"/>
      <c r="D63" s="68"/>
      <c r="E63" s="68"/>
      <c r="F63" s="259"/>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row>
    <row r="64" spans="2:30" x14ac:dyDescent="0.25">
      <c r="E64" s="258"/>
      <c r="F64" s="259"/>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row>
    <row r="65" spans="5:30" x14ac:dyDescent="0.25">
      <c r="E65" s="258"/>
      <c r="F65" s="259"/>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row>
  </sheetData>
  <sheetProtection algorithmName="SHA-512" hashValue="470JfjeEk0gXPB9qnSrs20Duq1jXP/Flva+XiuKWFI2+82Rd4v7GT9Js+R99/JZQZkwYd+Yi0w55acc+XqQAQg==" saltValue="sQxH+Zsjyi8nXvejZJmIGQ==" spinCount="100000" sheet="1" objects="1" scenarios="1" formatCells="0" insertColumns="0" insertRows="0" selectLockedCells="1" sort="0" autoFilter="0" selectUnlockedCells="1"/>
  <sortState ref="C6:AM24">
    <sortCondition ref="F5"/>
    <sortCondition ref="AM5"/>
  </sortState>
  <dataConsolidate/>
  <mergeCells count="8">
    <mergeCell ref="AE5:AL5"/>
    <mergeCell ref="T2:V3"/>
    <mergeCell ref="W2:AD3"/>
    <mergeCell ref="E2:K3"/>
    <mergeCell ref="B2:C3"/>
    <mergeCell ref="D2:D3"/>
    <mergeCell ref="L2:L3"/>
    <mergeCell ref="M2:S3"/>
  </mergeCells>
  <printOptions horizontalCentered="1"/>
  <pageMargins left="3.937007874015748E-2" right="3.937007874015748E-2" top="0" bottom="0" header="0" footer="0"/>
  <pageSetup paperSize="9" orientation="landscape"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12</vt:i4>
      </vt:variant>
    </vt:vector>
  </HeadingPairs>
  <TitlesOfParts>
    <vt:vector size="18" baseType="lpstr">
      <vt:lpstr>Utilisation</vt:lpstr>
      <vt:lpstr>Feuille de présence</vt:lpstr>
      <vt:lpstr>Feuille de relevé</vt:lpstr>
      <vt:lpstr>Inscriptions</vt:lpstr>
      <vt:lpstr>Régates</vt:lpstr>
      <vt:lpstr>Classement</vt:lpstr>
      <vt:lpstr>Arbitre</vt:lpstr>
      <vt:lpstr>Date</vt:lpstr>
      <vt:lpstr>Lieu</vt:lpstr>
      <vt:lpstr>Nombreflottes</vt:lpstr>
      <vt:lpstr>Inscriptions!Retrait</vt:lpstr>
      <vt:lpstr>SaisieInscriptions</vt:lpstr>
      <vt:lpstr>SaisieVoileInscriptions</vt:lpstr>
      <vt:lpstr>Serie</vt:lpstr>
      <vt:lpstr>Classement!Zone_d_impression</vt:lpstr>
      <vt:lpstr>'Feuille de présence'!Zone_d_impression</vt:lpstr>
      <vt:lpstr>Inscriptions!Zone_d_impression</vt:lpstr>
      <vt:lpstr>Utilisation!Zone_d_impression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dc:creator>
  <cp:lastModifiedBy>roland</cp:lastModifiedBy>
  <cp:lastPrinted>2018-07-02T08:08:16Z</cp:lastPrinted>
  <dcterms:created xsi:type="dcterms:W3CDTF">2016-07-03T19:32:35Z</dcterms:created>
  <dcterms:modified xsi:type="dcterms:W3CDTF">2018-07-02T08:25:59Z</dcterms:modified>
</cp:coreProperties>
</file>